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sting Guidebook\"/>
    </mc:Choice>
  </mc:AlternateContent>
  <xr:revisionPtr revIDLastSave="0" documentId="13_ncr:1_{BF314A7B-ED0F-41EC-8CE2-89C77E2F4D76}" xr6:coauthVersionLast="47" xr6:coauthVersionMax="47" xr10:uidLastSave="{00000000-0000-0000-0000-000000000000}"/>
  <bookViews>
    <workbookView xWindow="-110" yWindow="-110" windowWidth="19420" windowHeight="10420" firstSheet="2" activeTab="6" xr2:uid="{86EB29BB-F5B8-4C34-9ECD-19C1110FF760}"/>
  </bookViews>
  <sheets>
    <sheet name="1. Personnel" sheetId="1" r:id="rId1"/>
    <sheet name="1. Equipment-Materials" sheetId="2" r:id="rId2"/>
    <sheet name="2. Personnel" sheetId="3" r:id="rId3"/>
    <sheet name="2. Equipment-Materials" sheetId="4" r:id="rId4"/>
    <sheet name="3. Personnel" sheetId="6" r:id="rId5"/>
    <sheet name="3. Equipment-Materials" sheetId="7" r:id="rId6"/>
    <sheet name="Total Costs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8" l="1"/>
  <c r="D6" i="8"/>
  <c r="E6" i="8"/>
  <c r="B6" i="8"/>
  <c r="D5" i="8"/>
  <c r="E5" i="8"/>
  <c r="C5" i="8"/>
  <c r="B5" i="8"/>
  <c r="E3" i="8"/>
  <c r="E4" i="8"/>
  <c r="E2" i="8"/>
  <c r="D3" i="8"/>
  <c r="D4" i="8"/>
  <c r="D2" i="8"/>
  <c r="C11" i="7"/>
  <c r="C11" i="4"/>
  <c r="C11" i="2"/>
  <c r="C3" i="8"/>
  <c r="C4" i="8"/>
  <c r="B4" i="8"/>
  <c r="B3" i="8"/>
  <c r="B2" i="8"/>
  <c r="C2" i="8"/>
  <c r="S3" i="6"/>
  <c r="T3" i="6" s="1"/>
  <c r="S3" i="3"/>
  <c r="T3" i="3" s="1"/>
  <c r="F3" i="3"/>
  <c r="F3" i="1"/>
  <c r="S3" i="1" l="1"/>
  <c r="T3" i="1" l="1"/>
</calcChain>
</file>

<file path=xl/sharedStrings.xml><?xml version="1.0" encoding="utf-8"?>
<sst xmlns="http://schemas.openxmlformats.org/spreadsheetml/2006/main" count="824" uniqueCount="42">
  <si>
    <t>Staff Member</t>
  </si>
  <si>
    <t>Annual Salary</t>
  </si>
  <si>
    <t>Credentials</t>
  </si>
  <si>
    <t>New Hire?</t>
  </si>
  <si>
    <t>Per-Minute Wage</t>
  </si>
  <si>
    <t>Activity 1</t>
  </si>
  <si>
    <t>Activity 2</t>
  </si>
  <si>
    <t>Activity 3</t>
  </si>
  <si>
    <t>Activity 4</t>
  </si>
  <si>
    <t>Activity 5</t>
  </si>
  <si>
    <t>Activity 6</t>
  </si>
  <si>
    <t>Activity 7</t>
  </si>
  <si>
    <t>Activity 8</t>
  </si>
  <si>
    <t>Activity 9</t>
  </si>
  <si>
    <t>Activity 10</t>
  </si>
  <si>
    <t>Total Time</t>
  </si>
  <si>
    <t>RN</t>
  </si>
  <si>
    <t>No</t>
  </si>
  <si>
    <t>Total Cost</t>
  </si>
  <si>
    <t>Ex:</t>
  </si>
  <si>
    <t>Sally Smith</t>
  </si>
  <si>
    <t>Total</t>
  </si>
  <si>
    <t>-</t>
  </si>
  <si>
    <t xml:space="preserve"> </t>
  </si>
  <si>
    <r>
      <t xml:space="preserve">Personnel Resources: For each staff member involved in the delivery of your program, indicate their name, credentials and salary. Then, note the amount of time </t>
    </r>
    <r>
      <rPr>
        <b/>
        <u/>
        <sz val="11"/>
        <color theme="1"/>
        <rFont val="Calibri"/>
        <family val="2"/>
        <scheme val="minor"/>
      </rPr>
      <t>in minutes</t>
    </r>
    <r>
      <rPr>
        <b/>
        <sz val="11"/>
        <color theme="1"/>
        <rFont val="Calibri"/>
        <family val="2"/>
        <scheme val="minor"/>
      </rPr>
      <t xml:space="preserve"> that they spend on each activity in your process map on a typical patient encounter. Your </t>
    </r>
    <r>
      <rPr>
        <b/>
        <u/>
        <sz val="11"/>
        <color theme="1"/>
        <rFont val="Calibri"/>
        <family val="2"/>
        <scheme val="minor"/>
      </rPr>
      <t>best estimate</t>
    </r>
    <r>
      <rPr>
        <b/>
        <sz val="11"/>
        <color theme="1"/>
        <rFont val="Calibri"/>
        <family val="2"/>
        <scheme val="minor"/>
      </rPr>
      <t xml:space="preserve"> is sufficient.</t>
    </r>
  </si>
  <si>
    <r>
      <t xml:space="preserve">Additional Resources and Equipment: What additional resources, materials, and equipment were necessary to deliver your program? Indicate each item, its cost, its quantity, and the frequency that cost recurs (if ever). Your </t>
    </r>
    <r>
      <rPr>
        <b/>
        <u/>
        <sz val="11"/>
        <color theme="1"/>
        <rFont val="Calibri"/>
        <family val="2"/>
        <scheme val="minor"/>
      </rPr>
      <t>best estimate</t>
    </r>
    <r>
      <rPr>
        <b/>
        <sz val="11"/>
        <color theme="1"/>
        <rFont val="Calibri"/>
        <family val="2"/>
        <scheme val="minor"/>
      </rPr>
      <t xml:space="preserve"> is sufficient.</t>
    </r>
  </si>
  <si>
    <t>Cost</t>
  </si>
  <si>
    <t>Quantity</t>
  </si>
  <si>
    <t>Frequency</t>
  </si>
  <si>
    <t>Additional Notes</t>
  </si>
  <si>
    <t>Notes</t>
  </si>
  <si>
    <t>Items or Materials</t>
  </si>
  <si>
    <t>CGM Demo Devices</t>
  </si>
  <si>
    <t>once every 3 months</t>
  </si>
  <si>
    <t>Fringe Benefits</t>
  </si>
  <si>
    <t>Stage</t>
  </si>
  <si>
    <t>Personnel Time</t>
  </si>
  <si>
    <t>Personnel Cost</t>
  </si>
  <si>
    <t>Equipment-Materials</t>
  </si>
  <si>
    <t>Sum Cost</t>
  </si>
  <si>
    <t>Incremental Cost</t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</si>
  <si>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This table makes the </t>
    </r>
    <r>
      <rPr>
        <u/>
        <sz val="11"/>
        <color theme="1"/>
        <rFont val="Calibri"/>
        <family val="2"/>
        <scheme val="minor"/>
      </rPr>
      <t>assumption</t>
    </r>
    <r>
      <rPr>
        <sz val="11"/>
        <color theme="1"/>
        <rFont val="Calibri"/>
        <family val="2"/>
        <scheme val="minor"/>
      </rPr>
      <t xml:space="preserve"> that incremental cost is {Stage 2 + Stage 3 - Stage 1}. In other words, the total cost of implementation is the summed total of Implementation and Sustainment, minus Pre-Implementation. This assumption is not always true. Some Pre-Implementation activities can be considered costs of implementation (e.g., Training, Planning, Preparing, etc.). You will likely need to adjust formulas to determine incremental cost on </t>
    </r>
    <r>
      <rPr>
        <u/>
        <sz val="11"/>
        <color theme="1"/>
        <rFont val="Calibri"/>
        <family val="2"/>
        <scheme val="minor"/>
      </rPr>
      <t>your particular projects</t>
    </r>
    <r>
      <rPr>
        <sz val="11"/>
        <color theme="1"/>
        <rFont val="Calibri"/>
        <family val="2"/>
        <scheme val="minor"/>
      </rPr>
      <t xml:space="preserve">. </t>
    </r>
    <r>
      <rPr>
        <b/>
        <u/>
        <sz val="11"/>
        <color theme="1"/>
        <rFont val="Calibri"/>
        <family val="2"/>
        <scheme val="minor"/>
      </rPr>
      <t>But remember: the incremental cost is essentially {Cost After Implementation - Cost Before Implementation}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</si>
</sst>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8" tint="0.399975585192419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8" tint="0.399975585192419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8" tint="0.399975585192419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8" tint="0.399975585192419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/>
    <xf numFmtId="164" fontId="0" fillId="0" borderId="3" xfId="0" applyNumberFormat="1" applyBorder="1" applyAlignment="1">
      <alignment horizontal="center"/>
    </xf>
    <xf numFmtId="0" fontId="3" fillId="0" borderId="3" xfId="0" applyFont="1" applyBorder="1" applyAlignment="1">
      <alignment textRotation="45"/>
    </xf>
    <xf numFmtId="0" fontId="3" fillId="0" borderId="8" xfId="0" applyFont="1" applyBorder="1" applyAlignment="1">
      <alignment textRotation="45"/>
    </xf>
    <xf numFmtId="0" fontId="3" fillId="0" borderId="9" xfId="0" applyFont="1" applyBorder="1" applyAlignment="1">
      <alignment textRotation="45"/>
    </xf>
    <xf numFmtId="0" fontId="0" fillId="2" borderId="8" xfId="0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2" borderId="10" xfId="0" applyFill="1" applyBorder="1"/>
    <xf numFmtId="0" fontId="1" fillId="0" borderId="12" xfId="0" applyFont="1" applyBorder="1" applyAlignment="1">
      <alignment horizontal="left" indent="3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textRotation="45"/>
    </xf>
    <xf numFmtId="0" fontId="0" fillId="5" borderId="0" xfId="0" applyFill="1"/>
    <xf numFmtId="0" fontId="1" fillId="4" borderId="6" xfId="0" applyFont="1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3" fillId="3" borderId="15" xfId="0" applyFont="1" applyFill="1" applyBorder="1" applyAlignment="1">
      <alignment textRotation="45"/>
    </xf>
    <xf numFmtId="0" fontId="3" fillId="3" borderId="4" xfId="0" applyFont="1" applyFill="1" applyBorder="1" applyAlignment="1">
      <alignment textRotation="45"/>
    </xf>
    <xf numFmtId="0" fontId="0" fillId="2" borderId="15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3" fillId="3" borderId="16" xfId="0" applyFont="1" applyFill="1" applyBorder="1" applyAlignment="1">
      <alignment textRotation="45"/>
    </xf>
    <xf numFmtId="0" fontId="0" fillId="2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8" xfId="0" applyFill="1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2" xfId="0" applyBorder="1"/>
    <xf numFmtId="0" fontId="0" fillId="0" borderId="1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6" fontId="0" fillId="2" borderId="15" xfId="0" applyNumberFormat="1" applyFill="1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/>
    </xf>
    <xf numFmtId="6" fontId="0" fillId="2" borderId="1" xfId="0" applyNumberForma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/>
    <xf numFmtId="44" fontId="1" fillId="2" borderId="1" xfId="2" applyFont="1" applyFill="1" applyBorder="1"/>
    <xf numFmtId="0" fontId="1" fillId="0" borderId="1" xfId="0" applyFont="1" applyBorder="1" applyAlignment="1">
      <alignment wrapText="1"/>
    </xf>
    <xf numFmtId="2" fontId="1" fillId="0" borderId="1" xfId="2" applyNumberFormat="1" applyFont="1" applyBorder="1"/>
    <xf numFmtId="44" fontId="1" fillId="0" borderId="1" xfId="2" applyFont="1" applyBorder="1"/>
    <xf numFmtId="2" fontId="1" fillId="0" borderId="1" xfId="0" applyNumberFormat="1" applyFont="1" applyBorder="1"/>
    <xf numFmtId="44" fontId="1" fillId="0" borderId="1" xfId="0" applyNumberFormat="1" applyFont="1" applyBorder="1"/>
    <xf numFmtId="0" fontId="0" fillId="0" borderId="1" xfId="0" applyBorder="1" applyAlignment="1">
      <alignment horizontal="left" wrapText="1"/>
    </xf>
  </cellXfs>
  <cellStyles count="3">
    <cellStyle name="Currency" xfId="2" builtinId="4"/>
    <cellStyle name="Normal" xfId="0" builtinId="0"/>
    <cellStyle name="Percent" xfId="1" builtinId="5"/>
  </cellStyles>
  <dxfs count="8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bottom style="thin">
          <color rgb="FF000000"/>
        </bottom>
      </border>
    </dxf>
    <dxf>
      <border outline="0">
        <right style="thin">
          <color rgb="FF000000"/>
        </right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bottom" textRotation="45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bottom style="thin">
          <color rgb="FF000000"/>
        </bottom>
      </border>
    </dxf>
    <dxf>
      <border outline="0">
        <right style="thin">
          <color rgb="FF000000"/>
        </right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bottom" textRotation="45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general" vertical="bottom" textRotation="45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B5DB79B-3F2C-4EA8-A230-2BEDD3ABBCC7}" name="Table4" displayName="Table4" ref="A2:T14" totalsRowShown="0" headerRowDxfId="80" dataDxfId="78" headerRowBorderDxfId="79" tableBorderDxfId="77">
  <autoFilter ref="A2:T14" xr:uid="{8B5DB79B-3F2C-4EA8-A230-2BEDD3ABBCC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619B82D-F78E-4EA1-B4BC-6E38A3CEE8BF}" name=" " dataDxfId="76"/>
    <tableColumn id="2" xr3:uid="{201AB472-3B5F-4ED9-9644-41A8C14894EA}" name="Staff Member" dataDxfId="75"/>
    <tableColumn id="3" xr3:uid="{8ABC7228-BC8D-408E-B84E-DF11AC64ADC8}" name="Credentials" dataDxfId="74"/>
    <tableColumn id="4" xr3:uid="{F12A2277-4CB5-48FC-9790-BD17E92C6F59}" name="Annual Salary" dataDxfId="73"/>
    <tableColumn id="20" xr3:uid="{E3895CC3-3793-47A0-B6FE-EEF260B9D750}" name="Fringe Benefits" dataDxfId="72"/>
    <tableColumn id="5" xr3:uid="{F8D006C6-FFA8-41B1-9748-AE6CD1F42C0A}" name="Per-Minute Wage" dataDxfId="71"/>
    <tableColumn id="6" xr3:uid="{797C1FB8-9D3B-4807-A052-FB9ED36B9F3D}" name="New Hire?" dataDxfId="70"/>
    <tableColumn id="7" xr3:uid="{79D65E07-4C30-49AD-8134-184D2D60956F}" name="Activity 1" dataDxfId="69"/>
    <tableColumn id="8" xr3:uid="{378D7B5A-9E83-4059-9261-712718269CC6}" name="Activity 2" dataDxfId="68"/>
    <tableColumn id="9" xr3:uid="{79D0AA9E-66E3-48AB-A0CE-7634C72FB8DA}" name="Activity 3" dataDxfId="67"/>
    <tableColumn id="10" xr3:uid="{FBB0DDBC-2DD6-4931-9340-B1FAE12A1467}" name="Activity 4" dataDxfId="66"/>
    <tableColumn id="11" xr3:uid="{92E4B8C4-ECEC-444F-A3E8-23CC2B42E063}" name="Activity 5" dataDxfId="65"/>
    <tableColumn id="12" xr3:uid="{39AD2EAB-94F4-46FD-BD78-1497791D6F57}" name="Activity 6" dataDxfId="64"/>
    <tableColumn id="13" xr3:uid="{74FD8BC8-DE82-4FB2-ADCE-0642C90E3FB1}" name="Activity 7" dataDxfId="63"/>
    <tableColumn id="14" xr3:uid="{7FB31CF9-8BE3-4F8C-A413-A7A0A1193F62}" name="Activity 8" dataDxfId="62"/>
    <tableColumn id="15" xr3:uid="{0066366A-E985-47A6-9D18-EADA3164BF17}" name="Activity 9" dataDxfId="61"/>
    <tableColumn id="16" xr3:uid="{9DDC3E7B-7025-48C4-9FE4-102AA02D8E06}" name="Activity 10" dataDxfId="60"/>
    <tableColumn id="19" xr3:uid="{566CE1AE-08E9-45A9-913B-7FE5A82957E2}" name="Additional Notes" dataDxfId="59"/>
    <tableColumn id="17" xr3:uid="{D764A97A-BDAC-4436-9EF4-95FE1316D890}" name="Total Time" dataDxfId="58"/>
    <tableColumn id="18" xr3:uid="{D99D796D-065E-452F-9B3E-5204068F8533}" name="Total Cost" dataDxfId="57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E59A20-A7AA-49A4-AFF6-B70502058099}" name="Table42" displayName="Table42" ref="A2:T14" totalsRowShown="0" headerRowDxfId="56" dataDxfId="55" headerRowBorderDxfId="53" tableBorderDxfId="54">
  <autoFilter ref="A2:T14" xr:uid="{8B5DB79B-3F2C-4EA8-A230-2BEDD3ABBCC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44B85F71-DC70-4C65-8D0F-D456A32FCC2E}" name=" " dataDxfId="52"/>
    <tableColumn id="2" xr3:uid="{70C65B60-CE62-4701-A83F-10D64BA5CF53}" name="Staff Member" dataDxfId="51"/>
    <tableColumn id="3" xr3:uid="{0BC57B39-B3C0-47FA-9F9D-978F68B21890}" name="Credentials" dataDxfId="50"/>
    <tableColumn id="4" xr3:uid="{670F2580-6B0F-423D-8A82-8D133A5DEDAF}" name="Annual Salary" dataDxfId="49"/>
    <tableColumn id="20" xr3:uid="{8A6CF9A3-92C1-46C2-AC0C-D2E45CD9BFE5}" name="Fringe Benefits" dataDxfId="48"/>
    <tableColumn id="5" xr3:uid="{992BF1D1-6B9F-4E58-BCD3-8D9D3CBCCB1F}" name="Per-Minute Wage" dataDxfId="47"/>
    <tableColumn id="6" xr3:uid="{D4C33CE6-6DA7-485B-8925-7C4A217A37F1}" name="New Hire?" dataDxfId="46"/>
    <tableColumn id="7" xr3:uid="{A50A4353-8765-4E4A-8DD0-9A843281B909}" name="Activity 1" dataDxfId="45"/>
    <tableColumn id="8" xr3:uid="{DDAA8E4F-6CC6-42C8-8A05-4ADE766BA386}" name="Activity 2" dataDxfId="44"/>
    <tableColumn id="9" xr3:uid="{AFC465D8-8648-49E3-A6F0-BF020E078178}" name="Activity 3" dataDxfId="43"/>
    <tableColumn id="10" xr3:uid="{04F7EB2A-27FE-4421-8CDF-0B6824C2116A}" name="Activity 4" dataDxfId="42"/>
    <tableColumn id="11" xr3:uid="{33098191-5DC4-42E8-A8B9-E1FCDB1B67B6}" name="Activity 5" dataDxfId="41"/>
    <tableColumn id="12" xr3:uid="{CD971742-5717-486A-A282-E502600AF8E1}" name="Activity 6" dataDxfId="40"/>
    <tableColumn id="13" xr3:uid="{7623ECE7-DB5E-451B-90D3-F11324A67905}" name="Activity 7" dataDxfId="39"/>
    <tableColumn id="14" xr3:uid="{CCF77D91-F5E1-4775-BE2F-1E7672854F04}" name="Activity 8" dataDxfId="38"/>
    <tableColumn id="15" xr3:uid="{8D060035-0357-4C65-BFBB-A52B3342C42A}" name="Activity 9" dataDxfId="37"/>
    <tableColumn id="16" xr3:uid="{F60156F6-6606-4D05-AC39-3E22F76D6FD1}" name="Activity 10" dataDxfId="36"/>
    <tableColumn id="19" xr3:uid="{F7CDA963-4EB7-44B0-AC0D-EB0E604BA1B9}" name="Additional Notes" dataDxfId="35"/>
    <tableColumn id="17" xr3:uid="{73755CD1-A97E-49C5-8567-91A8A9CFADE5}" name="Total Time" dataDxfId="34"/>
    <tableColumn id="18" xr3:uid="{88AE0BE9-C0B3-4173-BFC6-174CE41FD108}" name="Total Cost" dataDxfId="33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E336D6-4737-441D-A0DB-8C8D8BA5CBB1}" name="Table43" displayName="Table43" ref="A2:T14" totalsRowShown="0" headerRowDxfId="32" dataDxfId="31" headerRowBorderDxfId="29" tableBorderDxfId="30">
  <autoFilter ref="A2:T14" xr:uid="{8B5DB79B-3F2C-4EA8-A230-2BEDD3ABBCC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48E6CC68-94F0-41BF-9590-F5C4791EB2E3}" name=" " dataDxfId="28"/>
    <tableColumn id="2" xr3:uid="{05EA4038-F88A-45A3-8B5E-5EF182524CFB}" name="Staff Member" dataDxfId="27"/>
    <tableColumn id="3" xr3:uid="{1DE950AB-2059-4EBA-87F6-6A06E00D9F61}" name="Credentials" dataDxfId="26"/>
    <tableColumn id="4" xr3:uid="{A7F3B062-DE91-40BD-8C9E-351952B1201B}" name="Annual Salary" dataDxfId="25"/>
    <tableColumn id="20" xr3:uid="{6F74A9EC-45BC-44BA-94C4-8471BB46F9B0}" name="Fringe Benefits" dataDxfId="24"/>
    <tableColumn id="5" xr3:uid="{F6B4FAB3-36EF-4DE4-8C91-29BDB4B2C8F9}" name="Per-Minute Wage" dataDxfId="23"/>
    <tableColumn id="6" xr3:uid="{04E2804D-60AF-43B7-AA9F-767DD70FAFC5}" name="New Hire?" dataDxfId="22"/>
    <tableColumn id="7" xr3:uid="{1988726E-136E-4E92-9475-00A418E8DCA1}" name="Activity 1" dataDxfId="21"/>
    <tableColumn id="8" xr3:uid="{062C62C2-7DDF-47AD-9B43-F240E9561177}" name="Activity 2" dataDxfId="20"/>
    <tableColumn id="9" xr3:uid="{0EB55DBF-6A3D-4618-B76F-D725EF9A5F55}" name="Activity 3" dataDxfId="19"/>
    <tableColumn id="10" xr3:uid="{F9D6BAF9-CC89-49F3-B26F-FD60FEBE1087}" name="Activity 4" dataDxfId="18"/>
    <tableColumn id="11" xr3:uid="{B87FDE7E-1E2F-4939-A547-CA6B61311D8F}" name="Activity 5" dataDxfId="17"/>
    <tableColumn id="12" xr3:uid="{4492A628-9F97-4C30-A802-338EC1066651}" name="Activity 6" dataDxfId="16"/>
    <tableColumn id="13" xr3:uid="{46B6B44F-85EF-45C3-A0D1-23281BFEE812}" name="Activity 7" dataDxfId="15"/>
    <tableColumn id="14" xr3:uid="{FB4C486D-7AE4-49D5-8560-2C705CB674C7}" name="Activity 8" dataDxfId="14"/>
    <tableColumn id="15" xr3:uid="{6EBD1EE5-F9F0-4E5D-B680-C2464CE6F253}" name="Activity 9" dataDxfId="13"/>
    <tableColumn id="16" xr3:uid="{1854FF42-981B-4B3F-925C-EEC1570E9428}" name="Activity 10" dataDxfId="12"/>
    <tableColumn id="19" xr3:uid="{C98C109D-E586-46A1-AD40-5D763C68D4E4}" name="Additional Notes" dataDxfId="11"/>
    <tableColumn id="17" xr3:uid="{BE9F061F-31D1-465A-BAAA-541BCB55795E}" name="Total Time" dataDxfId="10"/>
    <tableColumn id="18" xr3:uid="{AE8AB801-D3E8-4A24-B030-0E354774380E}" name="Total Cost" dataDxfId="9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BB6EC40-7FEA-4313-B08B-FE4A98C4EC6E}" name="Table3" displayName="Table3" ref="A1:E6" totalsRowShown="0" headerRowDxfId="0" headerRowBorderDxfId="7" tableBorderDxfId="8" totalsRowBorderDxfId="6">
  <autoFilter ref="A1:E6" xr:uid="{7BB6EC40-7FEA-4313-B08B-FE4A98C4EC6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139AC1A-F836-4B9D-915E-A992F393D064}" name="Stage" dataDxfId="5"/>
    <tableColumn id="2" xr3:uid="{66F79064-97D0-496B-B2A1-FE67EA1A15C1}" name="Personnel Time" dataDxfId="4"/>
    <tableColumn id="3" xr3:uid="{DD748AAE-3CF9-463E-88AE-5C4BAA94B17F}" name="Personnel Cost" dataDxfId="3" dataCellStyle="Currency"/>
    <tableColumn id="4" xr3:uid="{3E2724B6-98BF-405E-9D8E-76A198327A90}" name="Equipment-Materials" dataDxfId="2" dataCellStyle="Currency"/>
    <tableColumn id="5" xr3:uid="{5350F721-3181-4968-84B2-A81B2A134012}" name="Sum Cost" dataDxfId="1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221F2-0EB1-418E-86EE-6C4E0F601190}">
  <dimension ref="A1:V15"/>
  <sheetViews>
    <sheetView topLeftCell="A2" workbookViewId="0">
      <selection activeCell="S14" sqref="S14"/>
    </sheetView>
  </sheetViews>
  <sheetFormatPr defaultRowHeight="14.5" x14ac:dyDescent="0.35"/>
  <cols>
    <col min="1" max="1" width="10.26953125" customWidth="1"/>
    <col min="2" max="2" width="14.36328125" customWidth="1"/>
    <col min="3" max="3" width="7.453125" customWidth="1"/>
    <col min="4" max="5" width="11.1796875" customWidth="1"/>
    <col min="6" max="6" width="9.54296875" customWidth="1"/>
    <col min="7" max="7" width="7.08984375" customWidth="1"/>
    <col min="8" max="17" width="4.90625" customWidth="1"/>
    <col min="18" max="18" width="14.08984375" customWidth="1"/>
    <col min="19" max="19" width="9.1796875" customWidth="1"/>
    <col min="20" max="20" width="8.54296875" customWidth="1"/>
  </cols>
  <sheetData>
    <row r="1" spans="1:22" ht="31" customHeight="1" thickBot="1" x14ac:dyDescent="0.4">
      <c r="A1" s="38" t="s">
        <v>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2" s="5" customFormat="1" ht="70" x14ac:dyDescent="0.35">
      <c r="A2" s="8" t="s">
        <v>23</v>
      </c>
      <c r="B2" s="7" t="s">
        <v>0</v>
      </c>
      <c r="C2" s="7" t="s">
        <v>2</v>
      </c>
      <c r="D2" s="7" t="s">
        <v>1</v>
      </c>
      <c r="E2" s="7" t="s">
        <v>34</v>
      </c>
      <c r="F2" s="7" t="s">
        <v>4</v>
      </c>
      <c r="G2" s="7" t="s">
        <v>3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29</v>
      </c>
      <c r="S2" s="7" t="s">
        <v>15</v>
      </c>
      <c r="T2" s="9" t="s">
        <v>18</v>
      </c>
      <c r="U2" s="18"/>
      <c r="V2" s="7"/>
    </row>
    <row r="3" spans="1:22" s="2" customFormat="1" x14ac:dyDescent="0.35">
      <c r="A3" s="10" t="s">
        <v>19</v>
      </c>
      <c r="B3" s="4" t="s">
        <v>20</v>
      </c>
      <c r="C3" s="4" t="s">
        <v>16</v>
      </c>
      <c r="D3" s="6">
        <v>82750</v>
      </c>
      <c r="E3" s="37">
        <v>0.31</v>
      </c>
      <c r="F3" s="6">
        <f>(D3+(D3*Table4[[#This Row],[Fringe Benefits]]))/((40)*52)/60</f>
        <v>0.86860977564102571</v>
      </c>
      <c r="G3" s="4" t="s">
        <v>17</v>
      </c>
      <c r="H3" s="4">
        <v>0</v>
      </c>
      <c r="I3" s="4">
        <v>10</v>
      </c>
      <c r="J3" s="4">
        <v>5</v>
      </c>
      <c r="K3" s="4">
        <v>3</v>
      </c>
      <c r="L3" s="4">
        <v>0</v>
      </c>
      <c r="M3" s="4">
        <v>0</v>
      </c>
      <c r="N3" s="4">
        <v>0</v>
      </c>
      <c r="O3" s="4">
        <v>5</v>
      </c>
      <c r="P3" s="4">
        <v>5</v>
      </c>
      <c r="Q3" s="4">
        <v>0</v>
      </c>
      <c r="R3" s="3" t="s">
        <v>22</v>
      </c>
      <c r="S3" s="4">
        <f>SUM(H3:Q3)</f>
        <v>28</v>
      </c>
      <c r="T3" s="11">
        <f>S3*F3</f>
        <v>24.321073717948721</v>
      </c>
    </row>
    <row r="4" spans="1:22" x14ac:dyDescent="0.35">
      <c r="A4" s="12">
        <v>1</v>
      </c>
      <c r="B4" s="3" t="s">
        <v>22</v>
      </c>
      <c r="C4" s="3" t="s">
        <v>22</v>
      </c>
      <c r="D4" s="3" t="s">
        <v>22</v>
      </c>
      <c r="E4" s="3"/>
      <c r="F4" s="3" t="s">
        <v>22</v>
      </c>
      <c r="G4" s="3" t="s">
        <v>22</v>
      </c>
      <c r="H4" s="3" t="s">
        <v>22</v>
      </c>
      <c r="I4" s="3" t="s">
        <v>22</v>
      </c>
      <c r="J4" s="3" t="s">
        <v>22</v>
      </c>
      <c r="K4" s="3" t="s">
        <v>22</v>
      </c>
      <c r="L4" s="3" t="s">
        <v>22</v>
      </c>
      <c r="M4" s="3" t="s">
        <v>22</v>
      </c>
      <c r="N4" s="3" t="s">
        <v>22</v>
      </c>
      <c r="O4" s="3" t="s">
        <v>22</v>
      </c>
      <c r="P4" s="3" t="s">
        <v>22</v>
      </c>
      <c r="Q4" s="3" t="s">
        <v>22</v>
      </c>
      <c r="R4" s="3" t="s">
        <v>22</v>
      </c>
      <c r="S4" s="3" t="s">
        <v>22</v>
      </c>
      <c r="T4" s="13" t="s">
        <v>22</v>
      </c>
    </row>
    <row r="5" spans="1:22" x14ac:dyDescent="0.35">
      <c r="A5" s="14">
        <v>2</v>
      </c>
      <c r="B5" s="3" t="s">
        <v>22</v>
      </c>
      <c r="C5" s="3" t="s">
        <v>22</v>
      </c>
      <c r="D5" s="3" t="s">
        <v>22</v>
      </c>
      <c r="E5" s="3"/>
      <c r="F5" s="3" t="s">
        <v>22</v>
      </c>
      <c r="G5" s="3" t="s">
        <v>22</v>
      </c>
      <c r="H5" s="3" t="s">
        <v>22</v>
      </c>
      <c r="I5" s="3" t="s">
        <v>22</v>
      </c>
      <c r="J5" s="3" t="s">
        <v>22</v>
      </c>
      <c r="K5" s="3" t="s">
        <v>22</v>
      </c>
      <c r="L5" s="3" t="s">
        <v>22</v>
      </c>
      <c r="M5" s="3" t="s">
        <v>22</v>
      </c>
      <c r="N5" s="3" t="s">
        <v>22</v>
      </c>
      <c r="O5" s="3" t="s">
        <v>22</v>
      </c>
      <c r="P5" s="3" t="s">
        <v>22</v>
      </c>
      <c r="Q5" s="3" t="s">
        <v>22</v>
      </c>
      <c r="R5" s="3" t="s">
        <v>22</v>
      </c>
      <c r="S5" s="3" t="s">
        <v>22</v>
      </c>
      <c r="T5" s="13" t="s">
        <v>22</v>
      </c>
    </row>
    <row r="6" spans="1:22" x14ac:dyDescent="0.35">
      <c r="A6" s="12">
        <v>3</v>
      </c>
      <c r="B6" s="3" t="s">
        <v>22</v>
      </c>
      <c r="C6" s="3" t="s">
        <v>22</v>
      </c>
      <c r="D6" s="3" t="s">
        <v>22</v>
      </c>
      <c r="E6" s="3"/>
      <c r="F6" s="3" t="s">
        <v>22</v>
      </c>
      <c r="G6" s="3" t="s">
        <v>22</v>
      </c>
      <c r="H6" s="3" t="s">
        <v>22</v>
      </c>
      <c r="I6" s="3" t="s">
        <v>22</v>
      </c>
      <c r="J6" s="3" t="s">
        <v>22</v>
      </c>
      <c r="K6" s="3" t="s">
        <v>22</v>
      </c>
      <c r="L6" s="3" t="s">
        <v>22</v>
      </c>
      <c r="M6" s="3" t="s">
        <v>22</v>
      </c>
      <c r="N6" s="3" t="s">
        <v>22</v>
      </c>
      <c r="O6" s="3" t="s">
        <v>22</v>
      </c>
      <c r="P6" s="3" t="s">
        <v>22</v>
      </c>
      <c r="Q6" s="3" t="s">
        <v>22</v>
      </c>
      <c r="R6" s="3" t="s">
        <v>22</v>
      </c>
      <c r="S6" s="3" t="s">
        <v>22</v>
      </c>
      <c r="T6" s="13" t="s">
        <v>22</v>
      </c>
    </row>
    <row r="7" spans="1:22" x14ac:dyDescent="0.35">
      <c r="A7" s="14">
        <v>4</v>
      </c>
      <c r="B7" s="3" t="s">
        <v>22</v>
      </c>
      <c r="C7" s="3" t="s">
        <v>22</v>
      </c>
      <c r="D7" s="3" t="s">
        <v>22</v>
      </c>
      <c r="E7" s="3"/>
      <c r="F7" s="3" t="s">
        <v>22</v>
      </c>
      <c r="G7" s="3" t="s">
        <v>22</v>
      </c>
      <c r="H7" s="3" t="s">
        <v>22</v>
      </c>
      <c r="I7" s="3" t="s">
        <v>22</v>
      </c>
      <c r="J7" s="3" t="s">
        <v>22</v>
      </c>
      <c r="K7" s="3" t="s">
        <v>22</v>
      </c>
      <c r="L7" s="3" t="s">
        <v>22</v>
      </c>
      <c r="M7" s="3" t="s">
        <v>22</v>
      </c>
      <c r="N7" s="3" t="s">
        <v>22</v>
      </c>
      <c r="O7" s="3" t="s">
        <v>22</v>
      </c>
      <c r="P7" s="3" t="s">
        <v>22</v>
      </c>
      <c r="Q7" s="3" t="s">
        <v>22</v>
      </c>
      <c r="R7" s="3" t="s">
        <v>22</v>
      </c>
      <c r="S7" s="3" t="s">
        <v>22</v>
      </c>
      <c r="T7" s="13" t="s">
        <v>22</v>
      </c>
    </row>
    <row r="8" spans="1:22" x14ac:dyDescent="0.35">
      <c r="A8" s="12">
        <v>5</v>
      </c>
      <c r="B8" s="3" t="s">
        <v>22</v>
      </c>
      <c r="C8" s="3" t="s">
        <v>22</v>
      </c>
      <c r="D8" s="3" t="s">
        <v>22</v>
      </c>
      <c r="E8" s="3"/>
      <c r="F8" s="3" t="s">
        <v>22</v>
      </c>
      <c r="G8" s="3" t="s">
        <v>22</v>
      </c>
      <c r="H8" s="3" t="s">
        <v>22</v>
      </c>
      <c r="I8" s="3" t="s">
        <v>22</v>
      </c>
      <c r="J8" s="3" t="s">
        <v>22</v>
      </c>
      <c r="K8" s="3" t="s">
        <v>22</v>
      </c>
      <c r="L8" s="3" t="s">
        <v>22</v>
      </c>
      <c r="M8" s="3" t="s">
        <v>22</v>
      </c>
      <c r="N8" s="3" t="s">
        <v>22</v>
      </c>
      <c r="O8" s="3" t="s">
        <v>22</v>
      </c>
      <c r="P8" s="3" t="s">
        <v>22</v>
      </c>
      <c r="Q8" s="3" t="s">
        <v>22</v>
      </c>
      <c r="R8" s="3" t="s">
        <v>22</v>
      </c>
      <c r="S8" s="3" t="s">
        <v>22</v>
      </c>
      <c r="T8" s="13" t="s">
        <v>22</v>
      </c>
    </row>
    <row r="9" spans="1:22" x14ac:dyDescent="0.35">
      <c r="A9" s="14">
        <v>6</v>
      </c>
      <c r="B9" s="3" t="s">
        <v>22</v>
      </c>
      <c r="C9" s="3" t="s">
        <v>22</v>
      </c>
      <c r="D9" s="3" t="s">
        <v>22</v>
      </c>
      <c r="E9" s="3"/>
      <c r="F9" s="3" t="s">
        <v>22</v>
      </c>
      <c r="G9" s="3" t="s">
        <v>22</v>
      </c>
      <c r="H9" s="3" t="s">
        <v>22</v>
      </c>
      <c r="I9" s="3" t="s">
        <v>22</v>
      </c>
      <c r="J9" s="3" t="s">
        <v>22</v>
      </c>
      <c r="K9" s="3" t="s">
        <v>22</v>
      </c>
      <c r="L9" s="3" t="s">
        <v>22</v>
      </c>
      <c r="M9" s="3" t="s">
        <v>22</v>
      </c>
      <c r="N9" s="3" t="s">
        <v>22</v>
      </c>
      <c r="O9" s="3" t="s">
        <v>22</v>
      </c>
      <c r="P9" s="3" t="s">
        <v>22</v>
      </c>
      <c r="Q9" s="3" t="s">
        <v>22</v>
      </c>
      <c r="R9" s="3" t="s">
        <v>22</v>
      </c>
      <c r="S9" s="3" t="s">
        <v>22</v>
      </c>
      <c r="T9" s="13" t="s">
        <v>22</v>
      </c>
    </row>
    <row r="10" spans="1:22" x14ac:dyDescent="0.35">
      <c r="A10" s="12">
        <v>7</v>
      </c>
      <c r="B10" s="3" t="s">
        <v>22</v>
      </c>
      <c r="C10" s="3" t="s">
        <v>22</v>
      </c>
      <c r="D10" s="3" t="s">
        <v>22</v>
      </c>
      <c r="E10" s="3"/>
      <c r="F10" s="3" t="s">
        <v>22</v>
      </c>
      <c r="G10" s="3" t="s">
        <v>22</v>
      </c>
      <c r="H10" s="3" t="s">
        <v>22</v>
      </c>
      <c r="I10" s="3" t="s">
        <v>22</v>
      </c>
      <c r="J10" s="3" t="s">
        <v>22</v>
      </c>
      <c r="K10" s="3" t="s">
        <v>22</v>
      </c>
      <c r="L10" s="3" t="s">
        <v>22</v>
      </c>
      <c r="M10" s="3" t="s">
        <v>22</v>
      </c>
      <c r="N10" s="3" t="s">
        <v>22</v>
      </c>
      <c r="O10" s="3" t="s">
        <v>22</v>
      </c>
      <c r="P10" s="3" t="s">
        <v>22</v>
      </c>
      <c r="Q10" s="3" t="s">
        <v>22</v>
      </c>
      <c r="R10" s="3" t="s">
        <v>22</v>
      </c>
      <c r="S10" s="3" t="s">
        <v>22</v>
      </c>
      <c r="T10" s="13" t="s">
        <v>22</v>
      </c>
    </row>
    <row r="11" spans="1:22" x14ac:dyDescent="0.35">
      <c r="A11" s="14">
        <v>8</v>
      </c>
      <c r="B11" s="3" t="s">
        <v>22</v>
      </c>
      <c r="C11" s="3" t="s">
        <v>22</v>
      </c>
      <c r="D11" s="3" t="s">
        <v>22</v>
      </c>
      <c r="E11" s="3"/>
      <c r="F11" s="3" t="s">
        <v>22</v>
      </c>
      <c r="G11" s="3" t="s">
        <v>22</v>
      </c>
      <c r="H11" s="3" t="s">
        <v>22</v>
      </c>
      <c r="I11" s="3" t="s">
        <v>22</v>
      </c>
      <c r="J11" s="3" t="s">
        <v>22</v>
      </c>
      <c r="K11" s="3" t="s">
        <v>22</v>
      </c>
      <c r="L11" s="3" t="s">
        <v>22</v>
      </c>
      <c r="M11" s="3" t="s">
        <v>22</v>
      </c>
      <c r="N11" s="3" t="s">
        <v>22</v>
      </c>
      <c r="O11" s="3" t="s">
        <v>22</v>
      </c>
      <c r="P11" s="3" t="s">
        <v>22</v>
      </c>
      <c r="Q11" s="3" t="s">
        <v>22</v>
      </c>
      <c r="R11" s="3" t="s">
        <v>22</v>
      </c>
      <c r="S11" s="3" t="s">
        <v>22</v>
      </c>
      <c r="T11" s="13" t="s">
        <v>22</v>
      </c>
    </row>
    <row r="12" spans="1:22" x14ac:dyDescent="0.35">
      <c r="A12" s="12">
        <v>9</v>
      </c>
      <c r="B12" s="3" t="s">
        <v>22</v>
      </c>
      <c r="C12" s="3" t="s">
        <v>22</v>
      </c>
      <c r="D12" s="3" t="s">
        <v>22</v>
      </c>
      <c r="E12" s="3"/>
      <c r="F12" s="3" t="s">
        <v>22</v>
      </c>
      <c r="G12" s="3" t="s">
        <v>22</v>
      </c>
      <c r="H12" s="3" t="s">
        <v>22</v>
      </c>
      <c r="I12" s="3" t="s">
        <v>22</v>
      </c>
      <c r="J12" s="3" t="s">
        <v>22</v>
      </c>
      <c r="K12" s="3" t="s">
        <v>22</v>
      </c>
      <c r="L12" s="3" t="s">
        <v>22</v>
      </c>
      <c r="M12" s="3" t="s">
        <v>22</v>
      </c>
      <c r="N12" s="3" t="s">
        <v>22</v>
      </c>
      <c r="O12" s="3" t="s">
        <v>22</v>
      </c>
      <c r="P12" s="3" t="s">
        <v>22</v>
      </c>
      <c r="Q12" s="3" t="s">
        <v>22</v>
      </c>
      <c r="R12" s="3" t="s">
        <v>22</v>
      </c>
      <c r="S12" s="3" t="s">
        <v>22</v>
      </c>
      <c r="T12" s="13" t="s">
        <v>22</v>
      </c>
    </row>
    <row r="13" spans="1:22" x14ac:dyDescent="0.35">
      <c r="A13" s="14">
        <v>10</v>
      </c>
      <c r="B13" s="3" t="s">
        <v>22</v>
      </c>
      <c r="C13" s="3" t="s">
        <v>22</v>
      </c>
      <c r="D13" s="3" t="s">
        <v>22</v>
      </c>
      <c r="E13" s="3"/>
      <c r="F13" s="3" t="s">
        <v>22</v>
      </c>
      <c r="G13" s="3" t="s">
        <v>22</v>
      </c>
      <c r="H13" s="3" t="s">
        <v>22</v>
      </c>
      <c r="I13" s="3" t="s">
        <v>22</v>
      </c>
      <c r="J13" s="3" t="s">
        <v>22</v>
      </c>
      <c r="K13" s="3" t="s">
        <v>22</v>
      </c>
      <c r="L13" s="3" t="s">
        <v>22</v>
      </c>
      <c r="M13" s="3" t="s">
        <v>22</v>
      </c>
      <c r="N13" s="3" t="s">
        <v>22</v>
      </c>
      <c r="O13" s="3" t="s">
        <v>22</v>
      </c>
      <c r="P13" s="3" t="s">
        <v>22</v>
      </c>
      <c r="Q13" s="3" t="s">
        <v>22</v>
      </c>
      <c r="R13" s="3" t="s">
        <v>22</v>
      </c>
      <c r="S13" s="3" t="s">
        <v>22</v>
      </c>
      <c r="T13" s="13" t="s">
        <v>22</v>
      </c>
    </row>
    <row r="14" spans="1:22" s="1" customFormat="1" ht="15" thickBot="1" x14ac:dyDescent="0.4">
      <c r="A14" s="15" t="s">
        <v>21</v>
      </c>
      <c r="B14" s="16" t="s">
        <v>22</v>
      </c>
      <c r="C14" s="16" t="s">
        <v>22</v>
      </c>
      <c r="D14" s="16" t="s">
        <v>22</v>
      </c>
      <c r="E14" s="16"/>
      <c r="F14" s="16" t="s">
        <v>22</v>
      </c>
      <c r="G14" s="16" t="s">
        <v>22</v>
      </c>
      <c r="H14" s="16" t="s">
        <v>22</v>
      </c>
      <c r="I14" s="16" t="s">
        <v>22</v>
      </c>
      <c r="J14" s="16" t="s">
        <v>22</v>
      </c>
      <c r="K14" s="16" t="s">
        <v>22</v>
      </c>
      <c r="L14" s="16" t="s">
        <v>22</v>
      </c>
      <c r="M14" s="16" t="s">
        <v>22</v>
      </c>
      <c r="N14" s="16" t="s">
        <v>22</v>
      </c>
      <c r="O14" s="16" t="s">
        <v>22</v>
      </c>
      <c r="P14" s="16" t="s">
        <v>22</v>
      </c>
      <c r="Q14" s="16" t="s">
        <v>22</v>
      </c>
      <c r="R14" s="3" t="s">
        <v>22</v>
      </c>
      <c r="S14" s="16" t="s">
        <v>22</v>
      </c>
      <c r="T14" s="17" t="s">
        <v>22</v>
      </c>
    </row>
    <row r="15" spans="1:22" s="19" customFormat="1" x14ac:dyDescent="0.35"/>
  </sheetData>
  <mergeCells count="1">
    <mergeCell ref="A1:T1"/>
  </mergeCells>
  <phoneticPr fontId="2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EA6DD-FC9D-4D1E-B172-66776AAC630E}">
  <dimension ref="A1:S11"/>
  <sheetViews>
    <sheetView topLeftCell="A2" workbookViewId="0">
      <selection activeCell="A11" sqref="A11:F11"/>
    </sheetView>
  </sheetViews>
  <sheetFormatPr defaultRowHeight="14.5" x14ac:dyDescent="0.35"/>
  <cols>
    <col min="1" max="1" width="11.81640625" customWidth="1"/>
    <col min="2" max="2" width="17.1796875" customWidth="1"/>
    <col min="5" max="5" width="18.1796875" customWidth="1"/>
  </cols>
  <sheetData>
    <row r="1" spans="1:19" ht="65" customHeight="1" thickBot="1" x14ac:dyDescent="0.4">
      <c r="A1" s="38" t="s">
        <v>25</v>
      </c>
      <c r="B1" s="39"/>
      <c r="C1" s="39"/>
      <c r="D1" s="39"/>
      <c r="E1" s="39"/>
      <c r="F1" s="4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ht="72.5" x14ac:dyDescent="0.35">
      <c r="A2" s="22" t="s">
        <v>23</v>
      </c>
      <c r="B2" s="23" t="s">
        <v>31</v>
      </c>
      <c r="C2" s="23" t="s">
        <v>26</v>
      </c>
      <c r="D2" s="23" t="s">
        <v>27</v>
      </c>
      <c r="E2" s="23" t="s">
        <v>28</v>
      </c>
      <c r="F2" s="28" t="s">
        <v>30</v>
      </c>
    </row>
    <row r="3" spans="1:19" x14ac:dyDescent="0.35">
      <c r="A3" s="42" t="s">
        <v>19</v>
      </c>
      <c r="B3" s="42" t="s">
        <v>32</v>
      </c>
      <c r="C3" s="43">
        <v>200</v>
      </c>
      <c r="D3" s="42">
        <v>5</v>
      </c>
      <c r="E3" s="42" t="s">
        <v>33</v>
      </c>
      <c r="F3" s="42" t="s">
        <v>22</v>
      </c>
    </row>
    <row r="4" spans="1:19" x14ac:dyDescent="0.35">
      <c r="A4" s="44">
        <v>1</v>
      </c>
      <c r="B4" s="3" t="s">
        <v>22</v>
      </c>
      <c r="C4" s="3" t="s">
        <v>22</v>
      </c>
      <c r="D4" s="3" t="s">
        <v>22</v>
      </c>
      <c r="E4" s="3" t="s">
        <v>22</v>
      </c>
      <c r="F4" s="3" t="s">
        <v>22</v>
      </c>
    </row>
    <row r="5" spans="1:19" x14ac:dyDescent="0.35">
      <c r="A5" s="45">
        <v>2</v>
      </c>
      <c r="B5" s="46" t="s">
        <v>22</v>
      </c>
      <c r="C5" s="46" t="s">
        <v>22</v>
      </c>
      <c r="D5" s="46" t="s">
        <v>22</v>
      </c>
      <c r="E5" s="46" t="s">
        <v>22</v>
      </c>
      <c r="F5" s="46" t="s">
        <v>22</v>
      </c>
    </row>
    <row r="6" spans="1:19" x14ac:dyDescent="0.35">
      <c r="A6" s="44">
        <v>3</v>
      </c>
      <c r="B6" s="47" t="s">
        <v>22</v>
      </c>
      <c r="C6" s="47" t="s">
        <v>22</v>
      </c>
      <c r="D6" s="47" t="s">
        <v>22</v>
      </c>
      <c r="E6" s="47" t="s">
        <v>22</v>
      </c>
      <c r="F6" s="47" t="s">
        <v>22</v>
      </c>
    </row>
    <row r="7" spans="1:19" x14ac:dyDescent="0.35">
      <c r="A7" s="45">
        <v>4</v>
      </c>
      <c r="B7" s="46" t="s">
        <v>22</v>
      </c>
      <c r="C7" s="46" t="s">
        <v>22</v>
      </c>
      <c r="D7" s="46" t="s">
        <v>22</v>
      </c>
      <c r="E7" s="46" t="s">
        <v>22</v>
      </c>
      <c r="F7" s="46" t="s">
        <v>22</v>
      </c>
    </row>
    <row r="8" spans="1:19" x14ac:dyDescent="0.35">
      <c r="A8" s="44">
        <v>5</v>
      </c>
      <c r="B8" s="47" t="s">
        <v>22</v>
      </c>
      <c r="C8" s="47" t="s">
        <v>22</v>
      </c>
      <c r="D8" s="47" t="s">
        <v>22</v>
      </c>
      <c r="E8" s="47" t="s">
        <v>22</v>
      </c>
      <c r="F8" s="47" t="s">
        <v>22</v>
      </c>
    </row>
    <row r="9" spans="1:19" x14ac:dyDescent="0.35">
      <c r="A9" s="45">
        <v>6</v>
      </c>
      <c r="B9" s="46" t="s">
        <v>22</v>
      </c>
      <c r="C9" s="46" t="s">
        <v>22</v>
      </c>
      <c r="D9" s="46" t="s">
        <v>22</v>
      </c>
      <c r="E9" s="46" t="s">
        <v>22</v>
      </c>
      <c r="F9" s="46" t="s">
        <v>22</v>
      </c>
    </row>
    <row r="10" spans="1:19" x14ac:dyDescent="0.35">
      <c r="A10" s="44">
        <v>7</v>
      </c>
      <c r="B10" s="47" t="s">
        <v>22</v>
      </c>
      <c r="C10" s="47" t="s">
        <v>22</v>
      </c>
      <c r="D10" s="47" t="s">
        <v>22</v>
      </c>
      <c r="E10" s="47" t="s">
        <v>22</v>
      </c>
      <c r="F10" s="47" t="s">
        <v>22</v>
      </c>
    </row>
    <row r="11" spans="1:19" x14ac:dyDescent="0.35">
      <c r="A11" s="48" t="s">
        <v>18</v>
      </c>
      <c r="B11" s="48"/>
      <c r="C11" s="49">
        <f>SUM(C4:C10)</f>
        <v>0</v>
      </c>
      <c r="D11" s="48"/>
      <c r="E11" s="48"/>
      <c r="F11" s="48"/>
    </row>
  </sheetData>
  <mergeCells count="1">
    <mergeCell ref="A1:F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7563A-75ED-411D-B9A0-38FF39EDCC1F}">
  <dimension ref="A1:V15"/>
  <sheetViews>
    <sheetView workbookViewId="0">
      <selection activeCell="F3" sqref="F3"/>
    </sheetView>
  </sheetViews>
  <sheetFormatPr defaultRowHeight="14.5" x14ac:dyDescent="0.35"/>
  <cols>
    <col min="1" max="1" width="10.26953125" customWidth="1"/>
    <col min="2" max="2" width="14.36328125" customWidth="1"/>
    <col min="3" max="3" width="7.453125" customWidth="1"/>
    <col min="4" max="5" width="11.1796875" customWidth="1"/>
    <col min="6" max="6" width="9.54296875" customWidth="1"/>
    <col min="7" max="7" width="7.08984375" customWidth="1"/>
    <col min="8" max="17" width="4.90625" customWidth="1"/>
    <col min="18" max="18" width="14.08984375" customWidth="1"/>
    <col min="19" max="19" width="9.1796875" customWidth="1"/>
    <col min="20" max="20" width="8.54296875" customWidth="1"/>
  </cols>
  <sheetData>
    <row r="1" spans="1:22" ht="31" customHeight="1" thickBot="1" x14ac:dyDescent="0.4">
      <c r="A1" s="38" t="s">
        <v>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2" s="5" customFormat="1" ht="70" x14ac:dyDescent="0.35">
      <c r="A2" s="8" t="s">
        <v>23</v>
      </c>
      <c r="B2" s="7" t="s">
        <v>0</v>
      </c>
      <c r="C2" s="7" t="s">
        <v>2</v>
      </c>
      <c r="D2" s="7" t="s">
        <v>1</v>
      </c>
      <c r="E2" s="7" t="s">
        <v>34</v>
      </c>
      <c r="F2" s="7" t="s">
        <v>4</v>
      </c>
      <c r="G2" s="7" t="s">
        <v>3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29</v>
      </c>
      <c r="S2" s="7" t="s">
        <v>15</v>
      </c>
      <c r="T2" s="9" t="s">
        <v>18</v>
      </c>
      <c r="U2" s="18"/>
      <c r="V2" s="7"/>
    </row>
    <row r="3" spans="1:22" s="2" customFormat="1" x14ac:dyDescent="0.35">
      <c r="A3" s="10" t="s">
        <v>19</v>
      </c>
      <c r="B3" s="4" t="s">
        <v>20</v>
      </c>
      <c r="C3" s="4" t="s">
        <v>16</v>
      </c>
      <c r="D3" s="6">
        <v>82750</v>
      </c>
      <c r="E3" s="37">
        <v>0.31</v>
      </c>
      <c r="F3" s="6">
        <f>(D3+(D3*Table42[[#This Row],[Fringe Benefits]]))/((40)*52)/60</f>
        <v>0.86860977564102571</v>
      </c>
      <c r="G3" s="4" t="s">
        <v>17</v>
      </c>
      <c r="H3" s="4">
        <v>0</v>
      </c>
      <c r="I3" s="4">
        <v>10</v>
      </c>
      <c r="J3" s="4">
        <v>5</v>
      </c>
      <c r="K3" s="4">
        <v>3</v>
      </c>
      <c r="L3" s="4">
        <v>0</v>
      </c>
      <c r="M3" s="4">
        <v>0</v>
      </c>
      <c r="N3" s="4">
        <v>0</v>
      </c>
      <c r="O3" s="4">
        <v>5</v>
      </c>
      <c r="P3" s="4">
        <v>5</v>
      </c>
      <c r="Q3" s="4">
        <v>0</v>
      </c>
      <c r="R3" s="3" t="s">
        <v>22</v>
      </c>
      <c r="S3" s="4">
        <f>SUM(H3:Q3)</f>
        <v>28</v>
      </c>
      <c r="T3" s="11">
        <f>S3*F3</f>
        <v>24.321073717948721</v>
      </c>
    </row>
    <row r="4" spans="1:22" x14ac:dyDescent="0.35">
      <c r="A4" s="12">
        <v>1</v>
      </c>
      <c r="B4" s="3" t="s">
        <v>22</v>
      </c>
      <c r="C4" s="3" t="s">
        <v>22</v>
      </c>
      <c r="D4" s="3" t="s">
        <v>22</v>
      </c>
      <c r="E4" s="3"/>
      <c r="F4" s="3" t="s">
        <v>22</v>
      </c>
      <c r="G4" s="3" t="s">
        <v>22</v>
      </c>
      <c r="H4" s="3" t="s">
        <v>22</v>
      </c>
      <c r="I4" s="3" t="s">
        <v>22</v>
      </c>
      <c r="J4" s="3" t="s">
        <v>22</v>
      </c>
      <c r="K4" s="3" t="s">
        <v>22</v>
      </c>
      <c r="L4" s="3" t="s">
        <v>22</v>
      </c>
      <c r="M4" s="3" t="s">
        <v>22</v>
      </c>
      <c r="N4" s="3" t="s">
        <v>22</v>
      </c>
      <c r="O4" s="3" t="s">
        <v>22</v>
      </c>
      <c r="P4" s="3" t="s">
        <v>22</v>
      </c>
      <c r="Q4" s="3" t="s">
        <v>22</v>
      </c>
      <c r="R4" s="3" t="s">
        <v>22</v>
      </c>
      <c r="S4" s="3" t="s">
        <v>22</v>
      </c>
      <c r="T4" s="13" t="s">
        <v>22</v>
      </c>
    </row>
    <row r="5" spans="1:22" x14ac:dyDescent="0.35">
      <c r="A5" s="14">
        <v>2</v>
      </c>
      <c r="B5" s="3" t="s">
        <v>22</v>
      </c>
      <c r="C5" s="3" t="s">
        <v>22</v>
      </c>
      <c r="D5" s="3" t="s">
        <v>22</v>
      </c>
      <c r="E5" s="3"/>
      <c r="F5" s="3" t="s">
        <v>22</v>
      </c>
      <c r="G5" s="3" t="s">
        <v>22</v>
      </c>
      <c r="H5" s="3" t="s">
        <v>22</v>
      </c>
      <c r="I5" s="3" t="s">
        <v>22</v>
      </c>
      <c r="J5" s="3" t="s">
        <v>22</v>
      </c>
      <c r="K5" s="3" t="s">
        <v>22</v>
      </c>
      <c r="L5" s="3" t="s">
        <v>22</v>
      </c>
      <c r="M5" s="3" t="s">
        <v>22</v>
      </c>
      <c r="N5" s="3" t="s">
        <v>22</v>
      </c>
      <c r="O5" s="3" t="s">
        <v>22</v>
      </c>
      <c r="P5" s="3" t="s">
        <v>22</v>
      </c>
      <c r="Q5" s="3" t="s">
        <v>22</v>
      </c>
      <c r="R5" s="3" t="s">
        <v>22</v>
      </c>
      <c r="S5" s="3" t="s">
        <v>22</v>
      </c>
      <c r="T5" s="13" t="s">
        <v>22</v>
      </c>
    </row>
    <row r="6" spans="1:22" x14ac:dyDescent="0.35">
      <c r="A6" s="12">
        <v>3</v>
      </c>
      <c r="B6" s="3" t="s">
        <v>22</v>
      </c>
      <c r="C6" s="3" t="s">
        <v>22</v>
      </c>
      <c r="D6" s="3" t="s">
        <v>22</v>
      </c>
      <c r="E6" s="3"/>
      <c r="F6" s="3" t="s">
        <v>22</v>
      </c>
      <c r="G6" s="3" t="s">
        <v>22</v>
      </c>
      <c r="H6" s="3" t="s">
        <v>22</v>
      </c>
      <c r="I6" s="3" t="s">
        <v>22</v>
      </c>
      <c r="J6" s="3" t="s">
        <v>22</v>
      </c>
      <c r="K6" s="3" t="s">
        <v>22</v>
      </c>
      <c r="L6" s="3" t="s">
        <v>22</v>
      </c>
      <c r="M6" s="3" t="s">
        <v>22</v>
      </c>
      <c r="N6" s="3" t="s">
        <v>22</v>
      </c>
      <c r="O6" s="3" t="s">
        <v>22</v>
      </c>
      <c r="P6" s="3" t="s">
        <v>22</v>
      </c>
      <c r="Q6" s="3" t="s">
        <v>22</v>
      </c>
      <c r="R6" s="3" t="s">
        <v>22</v>
      </c>
      <c r="S6" s="3" t="s">
        <v>22</v>
      </c>
      <c r="T6" s="13" t="s">
        <v>22</v>
      </c>
    </row>
    <row r="7" spans="1:22" x14ac:dyDescent="0.35">
      <c r="A7" s="14">
        <v>4</v>
      </c>
      <c r="B7" s="3" t="s">
        <v>22</v>
      </c>
      <c r="C7" s="3" t="s">
        <v>22</v>
      </c>
      <c r="D7" s="3" t="s">
        <v>22</v>
      </c>
      <c r="E7" s="3"/>
      <c r="F7" s="3" t="s">
        <v>22</v>
      </c>
      <c r="G7" s="3" t="s">
        <v>22</v>
      </c>
      <c r="H7" s="3" t="s">
        <v>22</v>
      </c>
      <c r="I7" s="3" t="s">
        <v>22</v>
      </c>
      <c r="J7" s="3" t="s">
        <v>22</v>
      </c>
      <c r="K7" s="3" t="s">
        <v>22</v>
      </c>
      <c r="L7" s="3" t="s">
        <v>22</v>
      </c>
      <c r="M7" s="3" t="s">
        <v>22</v>
      </c>
      <c r="N7" s="3" t="s">
        <v>22</v>
      </c>
      <c r="O7" s="3" t="s">
        <v>22</v>
      </c>
      <c r="P7" s="3" t="s">
        <v>22</v>
      </c>
      <c r="Q7" s="3" t="s">
        <v>22</v>
      </c>
      <c r="R7" s="3" t="s">
        <v>22</v>
      </c>
      <c r="S7" s="3" t="s">
        <v>22</v>
      </c>
      <c r="T7" s="13" t="s">
        <v>22</v>
      </c>
    </row>
    <row r="8" spans="1:22" x14ac:dyDescent="0.35">
      <c r="A8" s="12">
        <v>5</v>
      </c>
      <c r="B8" s="3" t="s">
        <v>22</v>
      </c>
      <c r="C8" s="3" t="s">
        <v>22</v>
      </c>
      <c r="D8" s="3" t="s">
        <v>22</v>
      </c>
      <c r="E8" s="3"/>
      <c r="F8" s="3" t="s">
        <v>22</v>
      </c>
      <c r="G8" s="3" t="s">
        <v>22</v>
      </c>
      <c r="H8" s="3" t="s">
        <v>22</v>
      </c>
      <c r="I8" s="3" t="s">
        <v>22</v>
      </c>
      <c r="J8" s="3" t="s">
        <v>22</v>
      </c>
      <c r="K8" s="3" t="s">
        <v>22</v>
      </c>
      <c r="L8" s="3" t="s">
        <v>22</v>
      </c>
      <c r="M8" s="3" t="s">
        <v>22</v>
      </c>
      <c r="N8" s="3" t="s">
        <v>22</v>
      </c>
      <c r="O8" s="3" t="s">
        <v>22</v>
      </c>
      <c r="P8" s="3" t="s">
        <v>22</v>
      </c>
      <c r="Q8" s="3" t="s">
        <v>22</v>
      </c>
      <c r="R8" s="3" t="s">
        <v>22</v>
      </c>
      <c r="S8" s="3" t="s">
        <v>22</v>
      </c>
      <c r="T8" s="13" t="s">
        <v>22</v>
      </c>
    </row>
    <row r="9" spans="1:22" x14ac:dyDescent="0.35">
      <c r="A9" s="14">
        <v>6</v>
      </c>
      <c r="B9" s="3" t="s">
        <v>22</v>
      </c>
      <c r="C9" s="3" t="s">
        <v>22</v>
      </c>
      <c r="D9" s="3" t="s">
        <v>22</v>
      </c>
      <c r="E9" s="3"/>
      <c r="F9" s="3" t="s">
        <v>22</v>
      </c>
      <c r="G9" s="3" t="s">
        <v>22</v>
      </c>
      <c r="H9" s="3" t="s">
        <v>22</v>
      </c>
      <c r="I9" s="3" t="s">
        <v>22</v>
      </c>
      <c r="J9" s="3" t="s">
        <v>22</v>
      </c>
      <c r="K9" s="3" t="s">
        <v>22</v>
      </c>
      <c r="L9" s="3" t="s">
        <v>22</v>
      </c>
      <c r="M9" s="3" t="s">
        <v>22</v>
      </c>
      <c r="N9" s="3" t="s">
        <v>22</v>
      </c>
      <c r="O9" s="3" t="s">
        <v>22</v>
      </c>
      <c r="P9" s="3" t="s">
        <v>22</v>
      </c>
      <c r="Q9" s="3" t="s">
        <v>22</v>
      </c>
      <c r="R9" s="3" t="s">
        <v>22</v>
      </c>
      <c r="S9" s="3" t="s">
        <v>22</v>
      </c>
      <c r="T9" s="13" t="s">
        <v>22</v>
      </c>
    </row>
    <row r="10" spans="1:22" x14ac:dyDescent="0.35">
      <c r="A10" s="12">
        <v>7</v>
      </c>
      <c r="B10" s="3" t="s">
        <v>22</v>
      </c>
      <c r="C10" s="3" t="s">
        <v>22</v>
      </c>
      <c r="D10" s="3" t="s">
        <v>22</v>
      </c>
      <c r="E10" s="3"/>
      <c r="F10" s="3" t="s">
        <v>22</v>
      </c>
      <c r="G10" s="3" t="s">
        <v>22</v>
      </c>
      <c r="H10" s="3" t="s">
        <v>22</v>
      </c>
      <c r="I10" s="3" t="s">
        <v>22</v>
      </c>
      <c r="J10" s="3" t="s">
        <v>22</v>
      </c>
      <c r="K10" s="3" t="s">
        <v>22</v>
      </c>
      <c r="L10" s="3" t="s">
        <v>22</v>
      </c>
      <c r="M10" s="3" t="s">
        <v>22</v>
      </c>
      <c r="N10" s="3" t="s">
        <v>22</v>
      </c>
      <c r="O10" s="3" t="s">
        <v>22</v>
      </c>
      <c r="P10" s="3" t="s">
        <v>22</v>
      </c>
      <c r="Q10" s="3" t="s">
        <v>22</v>
      </c>
      <c r="R10" s="3" t="s">
        <v>22</v>
      </c>
      <c r="S10" s="3" t="s">
        <v>22</v>
      </c>
      <c r="T10" s="13" t="s">
        <v>22</v>
      </c>
    </row>
    <row r="11" spans="1:22" x14ac:dyDescent="0.35">
      <c r="A11" s="14">
        <v>8</v>
      </c>
      <c r="B11" s="3" t="s">
        <v>22</v>
      </c>
      <c r="C11" s="3" t="s">
        <v>22</v>
      </c>
      <c r="D11" s="3" t="s">
        <v>22</v>
      </c>
      <c r="E11" s="3"/>
      <c r="F11" s="3" t="s">
        <v>22</v>
      </c>
      <c r="G11" s="3" t="s">
        <v>22</v>
      </c>
      <c r="H11" s="3" t="s">
        <v>22</v>
      </c>
      <c r="I11" s="3" t="s">
        <v>22</v>
      </c>
      <c r="J11" s="3" t="s">
        <v>22</v>
      </c>
      <c r="K11" s="3" t="s">
        <v>22</v>
      </c>
      <c r="L11" s="3" t="s">
        <v>22</v>
      </c>
      <c r="M11" s="3" t="s">
        <v>22</v>
      </c>
      <c r="N11" s="3" t="s">
        <v>22</v>
      </c>
      <c r="O11" s="3" t="s">
        <v>22</v>
      </c>
      <c r="P11" s="3" t="s">
        <v>22</v>
      </c>
      <c r="Q11" s="3" t="s">
        <v>22</v>
      </c>
      <c r="R11" s="3" t="s">
        <v>22</v>
      </c>
      <c r="S11" s="3" t="s">
        <v>22</v>
      </c>
      <c r="T11" s="13" t="s">
        <v>22</v>
      </c>
    </row>
    <row r="12" spans="1:22" x14ac:dyDescent="0.35">
      <c r="A12" s="12">
        <v>9</v>
      </c>
      <c r="B12" s="3" t="s">
        <v>22</v>
      </c>
      <c r="C12" s="3" t="s">
        <v>22</v>
      </c>
      <c r="D12" s="3" t="s">
        <v>22</v>
      </c>
      <c r="E12" s="3"/>
      <c r="F12" s="3" t="s">
        <v>22</v>
      </c>
      <c r="G12" s="3" t="s">
        <v>22</v>
      </c>
      <c r="H12" s="3" t="s">
        <v>22</v>
      </c>
      <c r="I12" s="3" t="s">
        <v>22</v>
      </c>
      <c r="J12" s="3" t="s">
        <v>22</v>
      </c>
      <c r="K12" s="3" t="s">
        <v>22</v>
      </c>
      <c r="L12" s="3" t="s">
        <v>22</v>
      </c>
      <c r="M12" s="3" t="s">
        <v>22</v>
      </c>
      <c r="N12" s="3" t="s">
        <v>22</v>
      </c>
      <c r="O12" s="3" t="s">
        <v>22</v>
      </c>
      <c r="P12" s="3" t="s">
        <v>22</v>
      </c>
      <c r="Q12" s="3" t="s">
        <v>22</v>
      </c>
      <c r="R12" s="3" t="s">
        <v>22</v>
      </c>
      <c r="S12" s="3" t="s">
        <v>22</v>
      </c>
      <c r="T12" s="13" t="s">
        <v>22</v>
      </c>
    </row>
    <row r="13" spans="1:22" x14ac:dyDescent="0.35">
      <c r="A13" s="14">
        <v>10</v>
      </c>
      <c r="B13" s="3" t="s">
        <v>22</v>
      </c>
      <c r="C13" s="3" t="s">
        <v>22</v>
      </c>
      <c r="D13" s="3" t="s">
        <v>22</v>
      </c>
      <c r="E13" s="3"/>
      <c r="F13" s="3" t="s">
        <v>22</v>
      </c>
      <c r="G13" s="3" t="s">
        <v>22</v>
      </c>
      <c r="H13" s="3" t="s">
        <v>22</v>
      </c>
      <c r="I13" s="3" t="s">
        <v>22</v>
      </c>
      <c r="J13" s="3" t="s">
        <v>22</v>
      </c>
      <c r="K13" s="3" t="s">
        <v>22</v>
      </c>
      <c r="L13" s="3" t="s">
        <v>22</v>
      </c>
      <c r="M13" s="3" t="s">
        <v>22</v>
      </c>
      <c r="N13" s="3" t="s">
        <v>22</v>
      </c>
      <c r="O13" s="3" t="s">
        <v>22</v>
      </c>
      <c r="P13" s="3" t="s">
        <v>22</v>
      </c>
      <c r="Q13" s="3" t="s">
        <v>22</v>
      </c>
      <c r="R13" s="3" t="s">
        <v>22</v>
      </c>
      <c r="S13" s="3" t="s">
        <v>22</v>
      </c>
      <c r="T13" s="13" t="s">
        <v>22</v>
      </c>
    </row>
    <row r="14" spans="1:22" s="1" customFormat="1" ht="15" thickBot="1" x14ac:dyDescent="0.4">
      <c r="A14" s="15" t="s">
        <v>21</v>
      </c>
      <c r="B14" s="16" t="s">
        <v>22</v>
      </c>
      <c r="C14" s="16" t="s">
        <v>22</v>
      </c>
      <c r="D14" s="16" t="s">
        <v>22</v>
      </c>
      <c r="E14" s="16"/>
      <c r="F14" s="16" t="s">
        <v>22</v>
      </c>
      <c r="G14" s="16" t="s">
        <v>22</v>
      </c>
      <c r="H14" s="16" t="s">
        <v>22</v>
      </c>
      <c r="I14" s="16" t="s">
        <v>22</v>
      </c>
      <c r="J14" s="16" t="s">
        <v>22</v>
      </c>
      <c r="K14" s="16" t="s">
        <v>22</v>
      </c>
      <c r="L14" s="16" t="s">
        <v>22</v>
      </c>
      <c r="M14" s="16" t="s">
        <v>22</v>
      </c>
      <c r="N14" s="16" t="s">
        <v>22</v>
      </c>
      <c r="O14" s="16" t="s">
        <v>22</v>
      </c>
      <c r="P14" s="16" t="s">
        <v>22</v>
      </c>
      <c r="Q14" s="16" t="s">
        <v>22</v>
      </c>
      <c r="R14" s="3" t="s">
        <v>22</v>
      </c>
      <c r="S14" s="16" t="s">
        <v>22</v>
      </c>
      <c r="T14" s="17" t="s">
        <v>22</v>
      </c>
    </row>
    <row r="15" spans="1:22" s="19" customFormat="1" x14ac:dyDescent="0.35"/>
  </sheetData>
  <mergeCells count="1">
    <mergeCell ref="A1:T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403A5-D0E9-4C8F-8B3C-1802BCC826B7}">
  <dimension ref="A1:S11"/>
  <sheetViews>
    <sheetView workbookViewId="0">
      <selection activeCell="C11" sqref="C11"/>
    </sheetView>
  </sheetViews>
  <sheetFormatPr defaultRowHeight="14.5" x14ac:dyDescent="0.35"/>
  <cols>
    <col min="1" max="1" width="11.6328125" customWidth="1"/>
    <col min="2" max="2" width="17.1796875" customWidth="1"/>
    <col min="5" max="5" width="18.1796875" customWidth="1"/>
  </cols>
  <sheetData>
    <row r="1" spans="1:19" ht="65" customHeight="1" thickBot="1" x14ac:dyDescent="0.4">
      <c r="A1" s="38" t="s">
        <v>25</v>
      </c>
      <c r="B1" s="39"/>
      <c r="C1" s="39"/>
      <c r="D1" s="39"/>
      <c r="E1" s="39"/>
      <c r="F1" s="4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ht="72.5" x14ac:dyDescent="0.35">
      <c r="A2" s="22" t="s">
        <v>23</v>
      </c>
      <c r="B2" s="23" t="s">
        <v>31</v>
      </c>
      <c r="C2" s="23" t="s">
        <v>26</v>
      </c>
      <c r="D2" s="23" t="s">
        <v>27</v>
      </c>
      <c r="E2" s="23" t="s">
        <v>28</v>
      </c>
      <c r="F2" s="28" t="s">
        <v>30</v>
      </c>
    </row>
    <row r="3" spans="1:19" x14ac:dyDescent="0.35">
      <c r="A3" s="24" t="s">
        <v>19</v>
      </c>
      <c r="B3" s="24" t="s">
        <v>32</v>
      </c>
      <c r="C3" s="36">
        <v>200</v>
      </c>
      <c r="D3" s="24">
        <v>5</v>
      </c>
      <c r="E3" s="24" t="s">
        <v>33</v>
      </c>
      <c r="F3" s="29" t="s">
        <v>22</v>
      </c>
    </row>
    <row r="4" spans="1:19" x14ac:dyDescent="0.35">
      <c r="A4" s="12">
        <v>1</v>
      </c>
      <c r="B4" s="25" t="s">
        <v>22</v>
      </c>
      <c r="C4" s="25" t="s">
        <v>22</v>
      </c>
      <c r="D4" s="25" t="s">
        <v>22</v>
      </c>
      <c r="E4" s="25" t="s">
        <v>22</v>
      </c>
      <c r="F4" s="30" t="s">
        <v>22</v>
      </c>
    </row>
    <row r="5" spans="1:19" x14ac:dyDescent="0.35">
      <c r="A5" s="14">
        <v>2</v>
      </c>
      <c r="B5" s="26" t="s">
        <v>22</v>
      </c>
      <c r="C5" s="26" t="s">
        <v>22</v>
      </c>
      <c r="D5" s="26" t="s">
        <v>22</v>
      </c>
      <c r="E5" s="26" t="s">
        <v>22</v>
      </c>
      <c r="F5" s="31" t="s">
        <v>22</v>
      </c>
    </row>
    <row r="6" spans="1:19" x14ac:dyDescent="0.35">
      <c r="A6" s="12">
        <v>3</v>
      </c>
      <c r="B6" s="27" t="s">
        <v>22</v>
      </c>
      <c r="C6" s="27" t="s">
        <v>22</v>
      </c>
      <c r="D6" s="27" t="s">
        <v>22</v>
      </c>
      <c r="E6" s="27" t="s">
        <v>22</v>
      </c>
      <c r="F6" s="32" t="s">
        <v>22</v>
      </c>
    </row>
    <row r="7" spans="1:19" x14ac:dyDescent="0.35">
      <c r="A7" s="14">
        <v>4</v>
      </c>
      <c r="B7" s="26" t="s">
        <v>22</v>
      </c>
      <c r="C7" s="26" t="s">
        <v>22</v>
      </c>
      <c r="D7" s="26" t="s">
        <v>22</v>
      </c>
      <c r="E7" s="26" t="s">
        <v>22</v>
      </c>
      <c r="F7" s="31" t="s">
        <v>22</v>
      </c>
    </row>
    <row r="8" spans="1:19" x14ac:dyDescent="0.35">
      <c r="A8" s="12">
        <v>5</v>
      </c>
      <c r="B8" s="27" t="s">
        <v>22</v>
      </c>
      <c r="C8" s="27" t="s">
        <v>22</v>
      </c>
      <c r="D8" s="27" t="s">
        <v>22</v>
      </c>
      <c r="E8" s="27" t="s">
        <v>22</v>
      </c>
      <c r="F8" s="32" t="s">
        <v>22</v>
      </c>
    </row>
    <row r="9" spans="1:19" x14ac:dyDescent="0.35">
      <c r="A9" s="14">
        <v>6</v>
      </c>
      <c r="B9" s="26" t="s">
        <v>22</v>
      </c>
      <c r="C9" s="26" t="s">
        <v>22</v>
      </c>
      <c r="D9" s="26" t="s">
        <v>22</v>
      </c>
      <c r="E9" s="26" t="s">
        <v>22</v>
      </c>
      <c r="F9" s="31" t="s">
        <v>22</v>
      </c>
    </row>
    <row r="10" spans="1:19" ht="15" thickBot="1" x14ac:dyDescent="0.4">
      <c r="A10" s="33">
        <v>7</v>
      </c>
      <c r="B10" s="34" t="s">
        <v>22</v>
      </c>
      <c r="C10" s="34" t="s">
        <v>22</v>
      </c>
      <c r="D10" s="34" t="s">
        <v>22</v>
      </c>
      <c r="E10" s="34" t="s">
        <v>22</v>
      </c>
      <c r="F10" s="35" t="s">
        <v>22</v>
      </c>
    </row>
    <row r="11" spans="1:19" x14ac:dyDescent="0.35">
      <c r="A11" s="48" t="s">
        <v>18</v>
      </c>
      <c r="B11" s="48"/>
      <c r="C11" s="49">
        <f>SUM(C4:C10)</f>
        <v>0</v>
      </c>
      <c r="D11" s="48"/>
      <c r="E11" s="48"/>
      <c r="F11" s="48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618A7-0FEF-4C41-BD10-6CC998F5FC56}">
  <dimension ref="A1:V15"/>
  <sheetViews>
    <sheetView workbookViewId="0">
      <selection activeCell="F3" sqref="F3"/>
    </sheetView>
  </sheetViews>
  <sheetFormatPr defaultRowHeight="14.5" x14ac:dyDescent="0.35"/>
  <cols>
    <col min="1" max="1" width="10.26953125" customWidth="1"/>
    <col min="2" max="2" width="14.36328125" customWidth="1"/>
    <col min="3" max="3" width="7.453125" customWidth="1"/>
    <col min="4" max="5" width="11.1796875" customWidth="1"/>
    <col min="6" max="6" width="9.54296875" customWidth="1"/>
    <col min="7" max="7" width="7.08984375" customWidth="1"/>
    <col min="8" max="17" width="4.90625" customWidth="1"/>
    <col min="18" max="18" width="14.08984375" customWidth="1"/>
    <col min="19" max="19" width="9.1796875" customWidth="1"/>
    <col min="20" max="20" width="8.54296875" customWidth="1"/>
  </cols>
  <sheetData>
    <row r="1" spans="1:22" ht="31" customHeight="1" thickBot="1" x14ac:dyDescent="0.4">
      <c r="A1" s="38" t="s">
        <v>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2" s="5" customFormat="1" ht="70" x14ac:dyDescent="0.35">
      <c r="A2" s="8" t="s">
        <v>23</v>
      </c>
      <c r="B2" s="7" t="s">
        <v>0</v>
      </c>
      <c r="C2" s="7" t="s">
        <v>2</v>
      </c>
      <c r="D2" s="7" t="s">
        <v>1</v>
      </c>
      <c r="E2" s="7" t="s">
        <v>34</v>
      </c>
      <c r="F2" s="7" t="s">
        <v>4</v>
      </c>
      <c r="G2" s="7" t="s">
        <v>3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29</v>
      </c>
      <c r="S2" s="7" t="s">
        <v>15</v>
      </c>
      <c r="T2" s="9" t="s">
        <v>18</v>
      </c>
      <c r="U2" s="18"/>
      <c r="V2" s="7"/>
    </row>
    <row r="3" spans="1:22" s="2" customFormat="1" x14ac:dyDescent="0.35">
      <c r="A3" s="10" t="s">
        <v>19</v>
      </c>
      <c r="B3" s="4" t="s">
        <v>20</v>
      </c>
      <c r="C3" s="4" t="s">
        <v>16</v>
      </c>
      <c r="D3" s="6">
        <v>82750</v>
      </c>
      <c r="E3" s="37">
        <v>0.31</v>
      </c>
      <c r="F3" s="6"/>
      <c r="G3" s="4" t="s">
        <v>17</v>
      </c>
      <c r="H3" s="4">
        <v>0</v>
      </c>
      <c r="I3" s="4">
        <v>10</v>
      </c>
      <c r="J3" s="4">
        <v>5</v>
      </c>
      <c r="K3" s="4">
        <v>3</v>
      </c>
      <c r="L3" s="4">
        <v>0</v>
      </c>
      <c r="M3" s="4">
        <v>0</v>
      </c>
      <c r="N3" s="4">
        <v>0</v>
      </c>
      <c r="O3" s="4">
        <v>5</v>
      </c>
      <c r="P3" s="4">
        <v>5</v>
      </c>
      <c r="Q3" s="4">
        <v>0</v>
      </c>
      <c r="R3" s="3" t="s">
        <v>22</v>
      </c>
      <c r="S3" s="4">
        <f>SUM(H3:Q3)</f>
        <v>28</v>
      </c>
      <c r="T3" s="11">
        <f>S3*F3</f>
        <v>0</v>
      </c>
    </row>
    <row r="4" spans="1:22" x14ac:dyDescent="0.35">
      <c r="A4" s="12">
        <v>1</v>
      </c>
      <c r="B4" s="3" t="s">
        <v>22</v>
      </c>
      <c r="C4" s="3" t="s">
        <v>22</v>
      </c>
      <c r="D4" s="3" t="s">
        <v>22</v>
      </c>
      <c r="E4" s="3"/>
      <c r="F4" s="3" t="s">
        <v>22</v>
      </c>
      <c r="G4" s="3" t="s">
        <v>22</v>
      </c>
      <c r="H4" s="3" t="s">
        <v>22</v>
      </c>
      <c r="I4" s="3" t="s">
        <v>22</v>
      </c>
      <c r="J4" s="3" t="s">
        <v>22</v>
      </c>
      <c r="K4" s="3" t="s">
        <v>22</v>
      </c>
      <c r="L4" s="3" t="s">
        <v>22</v>
      </c>
      <c r="M4" s="3" t="s">
        <v>22</v>
      </c>
      <c r="N4" s="3" t="s">
        <v>22</v>
      </c>
      <c r="O4" s="3" t="s">
        <v>22</v>
      </c>
      <c r="P4" s="3" t="s">
        <v>22</v>
      </c>
      <c r="Q4" s="3" t="s">
        <v>22</v>
      </c>
      <c r="R4" s="3" t="s">
        <v>22</v>
      </c>
      <c r="S4" s="3" t="s">
        <v>22</v>
      </c>
      <c r="T4" s="13" t="s">
        <v>22</v>
      </c>
    </row>
    <row r="5" spans="1:22" x14ac:dyDescent="0.35">
      <c r="A5" s="14">
        <v>2</v>
      </c>
      <c r="B5" s="3" t="s">
        <v>22</v>
      </c>
      <c r="C5" s="3" t="s">
        <v>22</v>
      </c>
      <c r="D5" s="3" t="s">
        <v>22</v>
      </c>
      <c r="E5" s="3"/>
      <c r="F5" s="3" t="s">
        <v>22</v>
      </c>
      <c r="G5" s="3" t="s">
        <v>22</v>
      </c>
      <c r="H5" s="3" t="s">
        <v>22</v>
      </c>
      <c r="I5" s="3" t="s">
        <v>22</v>
      </c>
      <c r="J5" s="3" t="s">
        <v>22</v>
      </c>
      <c r="K5" s="3" t="s">
        <v>22</v>
      </c>
      <c r="L5" s="3" t="s">
        <v>22</v>
      </c>
      <c r="M5" s="3" t="s">
        <v>22</v>
      </c>
      <c r="N5" s="3" t="s">
        <v>22</v>
      </c>
      <c r="O5" s="3" t="s">
        <v>22</v>
      </c>
      <c r="P5" s="3" t="s">
        <v>22</v>
      </c>
      <c r="Q5" s="3" t="s">
        <v>22</v>
      </c>
      <c r="R5" s="3" t="s">
        <v>22</v>
      </c>
      <c r="S5" s="3" t="s">
        <v>22</v>
      </c>
      <c r="T5" s="13" t="s">
        <v>22</v>
      </c>
    </row>
    <row r="6" spans="1:22" x14ac:dyDescent="0.35">
      <c r="A6" s="12">
        <v>3</v>
      </c>
      <c r="B6" s="3" t="s">
        <v>22</v>
      </c>
      <c r="C6" s="3" t="s">
        <v>22</v>
      </c>
      <c r="D6" s="3" t="s">
        <v>22</v>
      </c>
      <c r="E6" s="3"/>
      <c r="F6" s="3" t="s">
        <v>22</v>
      </c>
      <c r="G6" s="3" t="s">
        <v>22</v>
      </c>
      <c r="H6" s="3" t="s">
        <v>22</v>
      </c>
      <c r="I6" s="3" t="s">
        <v>22</v>
      </c>
      <c r="J6" s="3" t="s">
        <v>22</v>
      </c>
      <c r="K6" s="3" t="s">
        <v>22</v>
      </c>
      <c r="L6" s="3" t="s">
        <v>22</v>
      </c>
      <c r="M6" s="3" t="s">
        <v>22</v>
      </c>
      <c r="N6" s="3" t="s">
        <v>22</v>
      </c>
      <c r="O6" s="3" t="s">
        <v>22</v>
      </c>
      <c r="P6" s="3" t="s">
        <v>22</v>
      </c>
      <c r="Q6" s="3" t="s">
        <v>22</v>
      </c>
      <c r="R6" s="3" t="s">
        <v>22</v>
      </c>
      <c r="S6" s="3" t="s">
        <v>22</v>
      </c>
      <c r="T6" s="13" t="s">
        <v>22</v>
      </c>
    </row>
    <row r="7" spans="1:22" x14ac:dyDescent="0.35">
      <c r="A7" s="14">
        <v>4</v>
      </c>
      <c r="B7" s="3" t="s">
        <v>22</v>
      </c>
      <c r="C7" s="3" t="s">
        <v>22</v>
      </c>
      <c r="D7" s="3" t="s">
        <v>22</v>
      </c>
      <c r="E7" s="3"/>
      <c r="F7" s="3" t="s">
        <v>22</v>
      </c>
      <c r="G7" s="3" t="s">
        <v>22</v>
      </c>
      <c r="H7" s="3" t="s">
        <v>22</v>
      </c>
      <c r="I7" s="3" t="s">
        <v>22</v>
      </c>
      <c r="J7" s="3" t="s">
        <v>22</v>
      </c>
      <c r="K7" s="3" t="s">
        <v>22</v>
      </c>
      <c r="L7" s="3" t="s">
        <v>22</v>
      </c>
      <c r="M7" s="3" t="s">
        <v>22</v>
      </c>
      <c r="N7" s="3" t="s">
        <v>22</v>
      </c>
      <c r="O7" s="3" t="s">
        <v>22</v>
      </c>
      <c r="P7" s="3" t="s">
        <v>22</v>
      </c>
      <c r="Q7" s="3" t="s">
        <v>22</v>
      </c>
      <c r="R7" s="3" t="s">
        <v>22</v>
      </c>
      <c r="S7" s="3" t="s">
        <v>22</v>
      </c>
      <c r="T7" s="13" t="s">
        <v>22</v>
      </c>
    </row>
    <row r="8" spans="1:22" x14ac:dyDescent="0.35">
      <c r="A8" s="12">
        <v>5</v>
      </c>
      <c r="B8" s="3" t="s">
        <v>22</v>
      </c>
      <c r="C8" s="3" t="s">
        <v>22</v>
      </c>
      <c r="D8" s="3" t="s">
        <v>22</v>
      </c>
      <c r="E8" s="3"/>
      <c r="F8" s="3" t="s">
        <v>22</v>
      </c>
      <c r="G8" s="3" t="s">
        <v>22</v>
      </c>
      <c r="H8" s="3" t="s">
        <v>22</v>
      </c>
      <c r="I8" s="3" t="s">
        <v>22</v>
      </c>
      <c r="J8" s="3" t="s">
        <v>22</v>
      </c>
      <c r="K8" s="3" t="s">
        <v>22</v>
      </c>
      <c r="L8" s="3" t="s">
        <v>22</v>
      </c>
      <c r="M8" s="3" t="s">
        <v>22</v>
      </c>
      <c r="N8" s="3" t="s">
        <v>22</v>
      </c>
      <c r="O8" s="3" t="s">
        <v>22</v>
      </c>
      <c r="P8" s="3" t="s">
        <v>22</v>
      </c>
      <c r="Q8" s="3" t="s">
        <v>22</v>
      </c>
      <c r="R8" s="3" t="s">
        <v>22</v>
      </c>
      <c r="S8" s="3" t="s">
        <v>22</v>
      </c>
      <c r="T8" s="13" t="s">
        <v>22</v>
      </c>
    </row>
    <row r="9" spans="1:22" x14ac:dyDescent="0.35">
      <c r="A9" s="14">
        <v>6</v>
      </c>
      <c r="B9" s="3" t="s">
        <v>22</v>
      </c>
      <c r="C9" s="3" t="s">
        <v>22</v>
      </c>
      <c r="D9" s="3" t="s">
        <v>22</v>
      </c>
      <c r="E9" s="3"/>
      <c r="F9" s="3" t="s">
        <v>22</v>
      </c>
      <c r="G9" s="3" t="s">
        <v>22</v>
      </c>
      <c r="H9" s="3" t="s">
        <v>22</v>
      </c>
      <c r="I9" s="3" t="s">
        <v>22</v>
      </c>
      <c r="J9" s="3" t="s">
        <v>22</v>
      </c>
      <c r="K9" s="3" t="s">
        <v>22</v>
      </c>
      <c r="L9" s="3" t="s">
        <v>22</v>
      </c>
      <c r="M9" s="3" t="s">
        <v>22</v>
      </c>
      <c r="N9" s="3" t="s">
        <v>22</v>
      </c>
      <c r="O9" s="3" t="s">
        <v>22</v>
      </c>
      <c r="P9" s="3" t="s">
        <v>22</v>
      </c>
      <c r="Q9" s="3" t="s">
        <v>22</v>
      </c>
      <c r="R9" s="3" t="s">
        <v>22</v>
      </c>
      <c r="S9" s="3" t="s">
        <v>22</v>
      </c>
      <c r="T9" s="13" t="s">
        <v>22</v>
      </c>
    </row>
    <row r="10" spans="1:22" x14ac:dyDescent="0.35">
      <c r="A10" s="12">
        <v>7</v>
      </c>
      <c r="B10" s="3" t="s">
        <v>22</v>
      </c>
      <c r="C10" s="3" t="s">
        <v>22</v>
      </c>
      <c r="D10" s="3" t="s">
        <v>22</v>
      </c>
      <c r="E10" s="3"/>
      <c r="F10" s="3" t="s">
        <v>22</v>
      </c>
      <c r="G10" s="3" t="s">
        <v>22</v>
      </c>
      <c r="H10" s="3" t="s">
        <v>22</v>
      </c>
      <c r="I10" s="3" t="s">
        <v>22</v>
      </c>
      <c r="J10" s="3" t="s">
        <v>22</v>
      </c>
      <c r="K10" s="3" t="s">
        <v>22</v>
      </c>
      <c r="L10" s="3" t="s">
        <v>22</v>
      </c>
      <c r="M10" s="3" t="s">
        <v>22</v>
      </c>
      <c r="N10" s="3" t="s">
        <v>22</v>
      </c>
      <c r="O10" s="3" t="s">
        <v>22</v>
      </c>
      <c r="P10" s="3" t="s">
        <v>22</v>
      </c>
      <c r="Q10" s="3" t="s">
        <v>22</v>
      </c>
      <c r="R10" s="3" t="s">
        <v>22</v>
      </c>
      <c r="S10" s="3" t="s">
        <v>22</v>
      </c>
      <c r="T10" s="13" t="s">
        <v>22</v>
      </c>
    </row>
    <row r="11" spans="1:22" x14ac:dyDescent="0.35">
      <c r="A11" s="14">
        <v>8</v>
      </c>
      <c r="B11" s="3" t="s">
        <v>22</v>
      </c>
      <c r="C11" s="3" t="s">
        <v>22</v>
      </c>
      <c r="D11" s="3" t="s">
        <v>22</v>
      </c>
      <c r="E11" s="3"/>
      <c r="F11" s="3" t="s">
        <v>22</v>
      </c>
      <c r="G11" s="3" t="s">
        <v>22</v>
      </c>
      <c r="H11" s="3" t="s">
        <v>22</v>
      </c>
      <c r="I11" s="3" t="s">
        <v>22</v>
      </c>
      <c r="J11" s="3" t="s">
        <v>22</v>
      </c>
      <c r="K11" s="3" t="s">
        <v>22</v>
      </c>
      <c r="L11" s="3" t="s">
        <v>22</v>
      </c>
      <c r="M11" s="3" t="s">
        <v>22</v>
      </c>
      <c r="N11" s="3" t="s">
        <v>22</v>
      </c>
      <c r="O11" s="3" t="s">
        <v>22</v>
      </c>
      <c r="P11" s="3" t="s">
        <v>22</v>
      </c>
      <c r="Q11" s="3" t="s">
        <v>22</v>
      </c>
      <c r="R11" s="3" t="s">
        <v>22</v>
      </c>
      <c r="S11" s="3" t="s">
        <v>22</v>
      </c>
      <c r="T11" s="13" t="s">
        <v>22</v>
      </c>
    </row>
    <row r="12" spans="1:22" x14ac:dyDescent="0.35">
      <c r="A12" s="12">
        <v>9</v>
      </c>
      <c r="B12" s="3" t="s">
        <v>22</v>
      </c>
      <c r="C12" s="3" t="s">
        <v>22</v>
      </c>
      <c r="D12" s="3" t="s">
        <v>22</v>
      </c>
      <c r="E12" s="3"/>
      <c r="F12" s="3" t="s">
        <v>22</v>
      </c>
      <c r="G12" s="3" t="s">
        <v>22</v>
      </c>
      <c r="H12" s="3" t="s">
        <v>22</v>
      </c>
      <c r="I12" s="3" t="s">
        <v>22</v>
      </c>
      <c r="J12" s="3" t="s">
        <v>22</v>
      </c>
      <c r="K12" s="3" t="s">
        <v>22</v>
      </c>
      <c r="L12" s="3" t="s">
        <v>22</v>
      </c>
      <c r="M12" s="3" t="s">
        <v>22</v>
      </c>
      <c r="N12" s="3" t="s">
        <v>22</v>
      </c>
      <c r="O12" s="3" t="s">
        <v>22</v>
      </c>
      <c r="P12" s="3" t="s">
        <v>22</v>
      </c>
      <c r="Q12" s="3" t="s">
        <v>22</v>
      </c>
      <c r="R12" s="3" t="s">
        <v>22</v>
      </c>
      <c r="S12" s="3" t="s">
        <v>22</v>
      </c>
      <c r="T12" s="13" t="s">
        <v>22</v>
      </c>
    </row>
    <row r="13" spans="1:22" x14ac:dyDescent="0.35">
      <c r="A13" s="14">
        <v>10</v>
      </c>
      <c r="B13" s="3" t="s">
        <v>22</v>
      </c>
      <c r="C13" s="3" t="s">
        <v>22</v>
      </c>
      <c r="D13" s="3" t="s">
        <v>22</v>
      </c>
      <c r="E13" s="3"/>
      <c r="F13" s="3" t="s">
        <v>22</v>
      </c>
      <c r="G13" s="3" t="s">
        <v>22</v>
      </c>
      <c r="H13" s="3" t="s">
        <v>22</v>
      </c>
      <c r="I13" s="3" t="s">
        <v>22</v>
      </c>
      <c r="J13" s="3" t="s">
        <v>22</v>
      </c>
      <c r="K13" s="3" t="s">
        <v>22</v>
      </c>
      <c r="L13" s="3" t="s">
        <v>22</v>
      </c>
      <c r="M13" s="3" t="s">
        <v>22</v>
      </c>
      <c r="N13" s="3" t="s">
        <v>22</v>
      </c>
      <c r="O13" s="3" t="s">
        <v>22</v>
      </c>
      <c r="P13" s="3" t="s">
        <v>22</v>
      </c>
      <c r="Q13" s="3" t="s">
        <v>22</v>
      </c>
      <c r="R13" s="3" t="s">
        <v>22</v>
      </c>
      <c r="S13" s="3" t="s">
        <v>22</v>
      </c>
      <c r="T13" s="13" t="s">
        <v>22</v>
      </c>
    </row>
    <row r="14" spans="1:22" s="1" customFormat="1" ht="15" thickBot="1" x14ac:dyDescent="0.4">
      <c r="A14" s="15" t="s">
        <v>21</v>
      </c>
      <c r="B14" s="16" t="s">
        <v>22</v>
      </c>
      <c r="C14" s="16" t="s">
        <v>22</v>
      </c>
      <c r="D14" s="16" t="s">
        <v>22</v>
      </c>
      <c r="E14" s="16"/>
      <c r="F14" s="16" t="s">
        <v>22</v>
      </c>
      <c r="G14" s="16" t="s">
        <v>22</v>
      </c>
      <c r="H14" s="16" t="s">
        <v>22</v>
      </c>
      <c r="I14" s="16" t="s">
        <v>22</v>
      </c>
      <c r="J14" s="16" t="s">
        <v>22</v>
      </c>
      <c r="K14" s="16" t="s">
        <v>22</v>
      </c>
      <c r="L14" s="16" t="s">
        <v>22</v>
      </c>
      <c r="M14" s="16" t="s">
        <v>22</v>
      </c>
      <c r="N14" s="16" t="s">
        <v>22</v>
      </c>
      <c r="O14" s="16" t="s">
        <v>22</v>
      </c>
      <c r="P14" s="16" t="s">
        <v>22</v>
      </c>
      <c r="Q14" s="16" t="s">
        <v>22</v>
      </c>
      <c r="R14" s="3" t="s">
        <v>22</v>
      </c>
      <c r="S14" s="16" t="s">
        <v>22</v>
      </c>
      <c r="T14" s="17" t="s">
        <v>22</v>
      </c>
    </row>
    <row r="15" spans="1:22" s="19" customFormat="1" x14ac:dyDescent="0.35"/>
  </sheetData>
  <mergeCells count="1">
    <mergeCell ref="A1:T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22076-7AE0-4754-99DB-2A1BBA5DD79B}">
  <dimension ref="A1:S11"/>
  <sheetViews>
    <sheetView workbookViewId="0">
      <selection activeCell="J8" sqref="J8"/>
    </sheetView>
  </sheetViews>
  <sheetFormatPr defaultRowHeight="14.5" x14ac:dyDescent="0.35"/>
  <cols>
    <col min="1" max="1" width="11.36328125" customWidth="1"/>
    <col min="2" max="2" width="17.1796875" customWidth="1"/>
    <col min="5" max="5" width="18.1796875" customWidth="1"/>
  </cols>
  <sheetData>
    <row r="1" spans="1:19" ht="65" customHeight="1" thickBot="1" x14ac:dyDescent="0.4">
      <c r="A1" s="38" t="s">
        <v>25</v>
      </c>
      <c r="B1" s="39"/>
      <c r="C1" s="39"/>
      <c r="D1" s="39"/>
      <c r="E1" s="39"/>
      <c r="F1" s="4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ht="72.5" x14ac:dyDescent="0.35">
      <c r="A2" s="22" t="s">
        <v>23</v>
      </c>
      <c r="B2" s="23" t="s">
        <v>31</v>
      </c>
      <c r="C2" s="23" t="s">
        <v>26</v>
      </c>
      <c r="D2" s="23" t="s">
        <v>27</v>
      </c>
      <c r="E2" s="23" t="s">
        <v>28</v>
      </c>
      <c r="F2" s="28" t="s">
        <v>30</v>
      </c>
    </row>
    <row r="3" spans="1:19" x14ac:dyDescent="0.35">
      <c r="A3" s="24" t="s">
        <v>19</v>
      </c>
      <c r="B3" s="24" t="s">
        <v>32</v>
      </c>
      <c r="C3" s="36">
        <v>200</v>
      </c>
      <c r="D3" s="24">
        <v>5</v>
      </c>
      <c r="E3" s="24" t="s">
        <v>33</v>
      </c>
      <c r="F3" s="29" t="s">
        <v>22</v>
      </c>
    </row>
    <row r="4" spans="1:19" x14ac:dyDescent="0.35">
      <c r="A4" s="12">
        <v>1</v>
      </c>
      <c r="B4" s="25" t="s">
        <v>22</v>
      </c>
      <c r="C4" s="25" t="s">
        <v>22</v>
      </c>
      <c r="D4" s="25" t="s">
        <v>22</v>
      </c>
      <c r="E4" s="25" t="s">
        <v>22</v>
      </c>
      <c r="F4" s="30" t="s">
        <v>22</v>
      </c>
    </row>
    <row r="5" spans="1:19" x14ac:dyDescent="0.35">
      <c r="A5" s="14">
        <v>2</v>
      </c>
      <c r="B5" s="26" t="s">
        <v>22</v>
      </c>
      <c r="C5" s="26" t="s">
        <v>22</v>
      </c>
      <c r="D5" s="26" t="s">
        <v>22</v>
      </c>
      <c r="E5" s="26" t="s">
        <v>22</v>
      </c>
      <c r="F5" s="31" t="s">
        <v>22</v>
      </c>
    </row>
    <row r="6" spans="1:19" x14ac:dyDescent="0.35">
      <c r="A6" s="12">
        <v>3</v>
      </c>
      <c r="B6" s="27" t="s">
        <v>22</v>
      </c>
      <c r="C6" s="27" t="s">
        <v>22</v>
      </c>
      <c r="D6" s="27" t="s">
        <v>22</v>
      </c>
      <c r="E6" s="27" t="s">
        <v>22</v>
      </c>
      <c r="F6" s="32" t="s">
        <v>22</v>
      </c>
    </row>
    <row r="7" spans="1:19" x14ac:dyDescent="0.35">
      <c r="A7" s="14">
        <v>4</v>
      </c>
      <c r="B7" s="26" t="s">
        <v>22</v>
      </c>
      <c r="C7" s="26" t="s">
        <v>22</v>
      </c>
      <c r="D7" s="26" t="s">
        <v>22</v>
      </c>
      <c r="E7" s="26" t="s">
        <v>22</v>
      </c>
      <c r="F7" s="31" t="s">
        <v>22</v>
      </c>
    </row>
    <row r="8" spans="1:19" x14ac:dyDescent="0.35">
      <c r="A8" s="12">
        <v>5</v>
      </c>
      <c r="B8" s="27" t="s">
        <v>22</v>
      </c>
      <c r="C8" s="27" t="s">
        <v>22</v>
      </c>
      <c r="D8" s="27" t="s">
        <v>22</v>
      </c>
      <c r="E8" s="27" t="s">
        <v>22</v>
      </c>
      <c r="F8" s="32" t="s">
        <v>22</v>
      </c>
    </row>
    <row r="9" spans="1:19" x14ac:dyDescent="0.35">
      <c r="A9" s="14">
        <v>6</v>
      </c>
      <c r="B9" s="26" t="s">
        <v>22</v>
      </c>
      <c r="C9" s="26" t="s">
        <v>22</v>
      </c>
      <c r="D9" s="26" t="s">
        <v>22</v>
      </c>
      <c r="E9" s="26" t="s">
        <v>22</v>
      </c>
      <c r="F9" s="31" t="s">
        <v>22</v>
      </c>
    </row>
    <row r="10" spans="1:19" ht="15" thickBot="1" x14ac:dyDescent="0.4">
      <c r="A10" s="33">
        <v>7</v>
      </c>
      <c r="B10" s="34" t="s">
        <v>22</v>
      </c>
      <c r="C10" s="34" t="s">
        <v>22</v>
      </c>
      <c r="D10" s="34" t="s">
        <v>22</v>
      </c>
      <c r="E10" s="34" t="s">
        <v>22</v>
      </c>
      <c r="F10" s="35" t="s">
        <v>22</v>
      </c>
    </row>
    <row r="11" spans="1:19" x14ac:dyDescent="0.35">
      <c r="A11" s="48" t="s">
        <v>18</v>
      </c>
      <c r="B11" s="48"/>
      <c r="C11" s="49">
        <f>SUM(C4:C10)</f>
        <v>0</v>
      </c>
      <c r="D11" s="48"/>
      <c r="E11" s="48"/>
      <c r="F11" s="48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969B0-99DD-4215-9D3C-CA3C70E40800}">
  <dimension ref="A1:E8"/>
  <sheetViews>
    <sheetView tabSelected="1" workbookViewId="0">
      <selection activeCell="H7" sqref="H7"/>
    </sheetView>
  </sheetViews>
  <sheetFormatPr defaultRowHeight="14.5" x14ac:dyDescent="0.35"/>
  <cols>
    <col min="1" max="1" width="11.453125" style="41" customWidth="1"/>
    <col min="2" max="2" width="15.7265625" customWidth="1"/>
    <col min="3" max="3" width="15.36328125" customWidth="1"/>
    <col min="4" max="4" width="20.54296875" customWidth="1"/>
    <col min="5" max="5" width="13.1796875" customWidth="1"/>
  </cols>
  <sheetData>
    <row r="1" spans="1:5" s="41" customFormat="1" ht="29" x14ac:dyDescent="0.35">
      <c r="A1" s="50" t="s">
        <v>35</v>
      </c>
      <c r="B1" s="50" t="s">
        <v>36</v>
      </c>
      <c r="C1" s="50" t="s">
        <v>37</v>
      </c>
      <c r="D1" s="50" t="s">
        <v>38</v>
      </c>
      <c r="E1" s="50" t="s">
        <v>39</v>
      </c>
    </row>
    <row r="2" spans="1:5" x14ac:dyDescent="0.35">
      <c r="A2" s="50">
        <v>1</v>
      </c>
      <c r="B2" s="51" t="str">
        <f>'1. Personnel'!S14</f>
        <v>-</v>
      </c>
      <c r="C2" s="52" t="str">
        <f>'1. Personnel'!T14</f>
        <v>-</v>
      </c>
      <c r="D2" s="52">
        <f>'1. Equipment-Materials'!C11</f>
        <v>0</v>
      </c>
      <c r="E2" s="52">
        <f>SUM(C2:D2)</f>
        <v>0</v>
      </c>
    </row>
    <row r="3" spans="1:5" x14ac:dyDescent="0.35">
      <c r="A3" s="50">
        <v>2</v>
      </c>
      <c r="B3" s="51" t="str">
        <f>'2. Personnel'!S14</f>
        <v>-</v>
      </c>
      <c r="C3" s="52" t="str">
        <f>'2. Personnel'!T14</f>
        <v>-</v>
      </c>
      <c r="D3" s="52">
        <f>'2. Equipment-Materials'!C11</f>
        <v>0</v>
      </c>
      <c r="E3" s="52">
        <f t="shared" ref="E3:E4" si="0">SUM(C3:D3)</f>
        <v>0</v>
      </c>
    </row>
    <row r="4" spans="1:5" x14ac:dyDescent="0.35">
      <c r="A4" s="50">
        <v>3</v>
      </c>
      <c r="B4" s="51" t="str">
        <f>'3. Personnel'!S14</f>
        <v>-</v>
      </c>
      <c r="C4" s="52" t="str">
        <f>'3. Personnel'!T14</f>
        <v>-</v>
      </c>
      <c r="D4" s="52">
        <f>'3. Equipment-Materials'!C11</f>
        <v>0</v>
      </c>
      <c r="E4" s="52">
        <f t="shared" si="0"/>
        <v>0</v>
      </c>
    </row>
    <row r="5" spans="1:5" x14ac:dyDescent="0.35">
      <c r="A5" s="50" t="s">
        <v>18</v>
      </c>
      <c r="B5" s="53">
        <f>SUM(B2:B4)</f>
        <v>0</v>
      </c>
      <c r="C5" s="54">
        <f>SUM(C2:C4)</f>
        <v>0</v>
      </c>
      <c r="D5" s="54">
        <f t="shared" ref="D5:E5" si="1">SUM(D2:D4)</f>
        <v>0</v>
      </c>
      <c r="E5" s="54">
        <f t="shared" si="1"/>
        <v>0</v>
      </c>
    </row>
    <row r="6" spans="1:5" ht="29" x14ac:dyDescent="0.35">
      <c r="A6" s="50" t="s">
        <v>40</v>
      </c>
      <c r="B6" s="53" t="e">
        <f>B3+B4-B2</f>
        <v>#VALUE!</v>
      </c>
      <c r="C6" s="53" t="e">
        <f t="shared" ref="C6:E6" si="2">C3+C4-C2</f>
        <v>#VALUE!</v>
      </c>
      <c r="D6" s="53">
        <f t="shared" si="2"/>
        <v>0</v>
      </c>
      <c r="E6" s="53">
        <f t="shared" si="2"/>
        <v>0</v>
      </c>
    </row>
    <row r="7" spans="1:5" x14ac:dyDescent="0.35">
      <c r="A7" s="55" t="s">
        <v>41</v>
      </c>
      <c r="B7" s="55"/>
      <c r="C7" s="55"/>
      <c r="D7" s="55"/>
      <c r="E7" s="55"/>
    </row>
    <row r="8" spans="1:5" ht="87" customHeight="1" x14ac:dyDescent="0.35">
      <c r="A8" s="55"/>
      <c r="B8" s="55"/>
      <c r="C8" s="55"/>
      <c r="D8" s="55"/>
      <c r="E8" s="55"/>
    </row>
  </sheetData>
  <mergeCells count="1">
    <mergeCell ref="A7:E8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Personnel</vt:lpstr>
      <vt:lpstr>1. Equipment-Materials</vt:lpstr>
      <vt:lpstr>2. Personnel</vt:lpstr>
      <vt:lpstr>2. Equipment-Materials</vt:lpstr>
      <vt:lpstr>3. Personnel</vt:lpstr>
      <vt:lpstr>3. Equipment-Materials</vt:lpstr>
      <vt:lpstr>Total Costs</vt:lpstr>
    </vt:vector>
  </TitlesOfParts>
  <Company>University of Colorado Denver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2022-08-30T02:39:24Z</dcterms:created>
  <dcterms:modified xsi:type="dcterms:W3CDTF">2023-02-21T21:38:41Z</dcterms:modified>
</cp:coreProperties>
</file>